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420" windowWidth="11280" windowHeight="77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0" r:id="rId6"/>
    <sheet name="Pḥng 507" sheetId="18" r:id="rId7"/>
    <sheet name="Pḥng 508" sheetId="19" r:id="rId8"/>
  </sheets>
  <externalReferences>
    <externalReference r:id="rId9"/>
  </externalReferences>
  <definedNames>
    <definedName name="_Fill" localSheetId="6" hidden="1">#REF!</definedName>
    <definedName name="_Fill" localSheetId="7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507'!$1:$7</definedName>
    <definedName name="_xlnm.Print_Titles" localSheetId="7">'Pḥng 508'!$1:$7</definedName>
  </definedNames>
  <calcPr calcId="144525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C3" i="11"/>
  <c r="E2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C64" i="2" l="1"/>
  <c r="AC32" i="7"/>
  <c r="H90" i="7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</calcChain>
</file>

<file path=xl/sharedStrings.xml><?xml version="1.0" encoding="utf-8"?>
<sst xmlns="http://schemas.openxmlformats.org/spreadsheetml/2006/main" count="2070" uniqueCount="241">
  <si>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</si>
  <si>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</si>
  <si>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</si>
  <si>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</si>
  <si>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</si>
  <si>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</si>
  <si>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</si>
  <si>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</si>
  <si>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</si>
  <si>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</si>
  <si>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</si>
  <si>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</si>
  <si>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</si>
  <si>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</si>
  <si>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</si>
  <si>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</si>
  <si>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</si>
  <si>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</si>
  <si>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</si>
  <si>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</si>
  <si>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</si>
  <si>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</si>
  <si>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</si>
  <si>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</si>
  <si>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</si>
  <si>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</si>
  <si>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</si>
  <si>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</si>
  <si>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</si>
  <si>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</si>
  <si>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</si>
  <si>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</si>
  <si>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</si>
  <si>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</si>
  <si>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</si>
  <si>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</si>
  <si>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</si>
  <si>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</si>
  <si>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</si>
  <si>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</si>
  <si>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</si>
  <si>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</si>
  <si>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</si>
  <si>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</si>
  <si>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</si>
  <si>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</si>
  <si>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</si>
  <si>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</si>
  <si>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</si>
  <si>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</si>
  <si>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</si>
  <si>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</si>
  <si>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</si>
  <si>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</si>
  <si>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</si>
  <si>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</si>
  <si>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</si>
  <si>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</si>
  <si>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</si>
  <si>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</si>
  <si>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</si>
  <si>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</si>
  <si>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</si>
  <si>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</si>
  <si>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</si>
  <si>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</si>
  <si>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</si>
  <si>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</si>
  <si>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</si>
  <si>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</si>
  <si>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</si>
  <si>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</si>
  <si>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</si>
  <si>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</si>
  <si>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</si>
  <si>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</si>
  <si>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</si>
  <si>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Quốc</t>
  </si>
  <si>
    <t>Đức</t>
  </si>
  <si>
    <t>Thành</t>
  </si>
  <si>
    <t>Quang</t>
  </si>
  <si>
    <t>Nam</t>
  </si>
  <si>
    <t>Duy</t>
  </si>
  <si>
    <t>Giang</t>
  </si>
  <si>
    <t>Hạ</t>
  </si>
  <si>
    <t>Hiếu</t>
  </si>
  <si>
    <t>Hoàng</t>
  </si>
  <si>
    <t>Huy</t>
  </si>
  <si>
    <t>Trọng</t>
  </si>
  <si>
    <t>Lộc</t>
  </si>
  <si>
    <t>Nhân</t>
  </si>
  <si>
    <t>Phương</t>
  </si>
  <si>
    <t>Sơn</t>
  </si>
  <si>
    <t>Ngọc</t>
  </si>
  <si>
    <t>Trung</t>
  </si>
  <si>
    <t>Dương</t>
  </si>
  <si>
    <t>Thịnh</t>
  </si>
  <si>
    <t>Tú</t>
  </si>
  <si>
    <t>Anh</t>
  </si>
  <si>
    <t>Tuấn</t>
  </si>
  <si>
    <t>Vương</t>
  </si>
  <si>
    <t>Tiến</t>
  </si>
  <si>
    <t>Quý</t>
  </si>
  <si>
    <t>Hải</t>
  </si>
  <si>
    <t>Truyền</t>
  </si>
  <si>
    <t>Linh</t>
  </si>
  <si>
    <t>Thảo</t>
  </si>
  <si>
    <t>Hợp</t>
  </si>
  <si>
    <t>Mai</t>
  </si>
  <si>
    <t>Toàn</t>
  </si>
  <si>
    <t>Trâm</t>
  </si>
  <si>
    <t>Vi</t>
  </si>
  <si>
    <t>Tài</t>
  </si>
  <si>
    <t>Huyền</t>
  </si>
  <si>
    <t>Quỳnh</t>
  </si>
  <si>
    <t>Tùng</t>
  </si>
  <si>
    <t>Lân</t>
  </si>
  <si>
    <t>Mạnh</t>
  </si>
  <si>
    <t>Quyên</t>
  </si>
  <si>
    <t>Thông</t>
  </si>
  <si>
    <t>Kha</t>
  </si>
  <si>
    <t>Diệu</t>
  </si>
  <si>
    <t>Kiên</t>
  </si>
  <si>
    <t>Ngà</t>
  </si>
  <si>
    <t>Dũng</t>
  </si>
  <si>
    <t>Nguyễn Phương</t>
  </si>
  <si>
    <t>Nguyễn Kim</t>
  </si>
  <si>
    <t>Nguyễn Quang</t>
  </si>
  <si>
    <t>Nguyễn Ngọc</t>
  </si>
  <si>
    <t>Hà Ngọc</t>
  </si>
  <si>
    <t>Nguyễn Hữu</t>
  </si>
  <si>
    <t>Trần Đức</t>
  </si>
  <si>
    <t>Nguyễn Anh</t>
  </si>
  <si>
    <t>Lê Anh</t>
  </si>
  <si>
    <t>Sáng</t>
  </si>
  <si>
    <t>Nguyễn Như</t>
  </si>
  <si>
    <t>Trần Tấn</t>
  </si>
  <si>
    <t>Lê Hữu</t>
  </si>
  <si>
    <t>Nguyễn Duy</t>
  </si>
  <si>
    <t>Nguyễn Đức</t>
  </si>
  <si>
    <t>Hổ</t>
  </si>
  <si>
    <t>Nguyễn Văn</t>
  </si>
  <si>
    <t>Nguyễn Phước</t>
  </si>
  <si>
    <t>Võ Quốc</t>
  </si>
  <si>
    <t/>
  </si>
  <si>
    <t>Trần Văn</t>
  </si>
  <si>
    <t>Nguyễn Hải</t>
  </si>
  <si>
    <t>Nguyễn Thị Thu</t>
  </si>
  <si>
    <t>Cử</t>
  </si>
  <si>
    <t>Phạm Thị Kim</t>
  </si>
  <si>
    <t>Nợ HP</t>
  </si>
  <si>
    <t>Trần Trung Mai</t>
  </si>
  <si>
    <t>Huỳnh Như</t>
  </si>
  <si>
    <t>Hà Hữu</t>
  </si>
  <si>
    <t>Lê Bá</t>
  </si>
  <si>
    <t>DANH SÁCH SINH VIÊN DỰ THI KTHP 2018-2019</t>
  </si>
  <si>
    <t xml:space="preserve">      LẬP BẢNG                 GIÁM THỊ            GIÁM KHẢO 1            GIÁM KHẢO 2                TT KHẢO THÍ</t>
  </si>
  <si>
    <t>Hè</t>
  </si>
  <si>
    <t>ENG 116 SA</t>
  </si>
  <si>
    <t>Đặng Thị Linh</t>
  </si>
  <si>
    <t>Nguyễn Trần Phương</t>
  </si>
  <si>
    <t>Lê Lương Trường</t>
  </si>
  <si>
    <t>Trương Đại</t>
  </si>
  <si>
    <t>Hà Phan Trường</t>
  </si>
  <si>
    <t>Phan Hoàng Hương</t>
  </si>
  <si>
    <t>Hoàng Mạnh</t>
  </si>
  <si>
    <t>Lâm Chí</t>
  </si>
  <si>
    <t>Nguyễn Hoàng Hoài</t>
  </si>
  <si>
    <t>Đào Thị Thanh</t>
  </si>
  <si>
    <t>Nguyễn Hữu Hoàng</t>
  </si>
  <si>
    <t>Trần Vĩ</t>
  </si>
  <si>
    <t>Phan Văn Thanh</t>
  </si>
  <si>
    <t>Ngô Thị Như</t>
  </si>
  <si>
    <t>Võ Tấn</t>
  </si>
  <si>
    <t>Nguyễn Ngọc Minh</t>
  </si>
  <si>
    <t>Trần Phước</t>
  </si>
  <si>
    <t>Mai Thị Hồng</t>
  </si>
  <si>
    <t>Nguyễn Công Minh</t>
  </si>
  <si>
    <t>Đinh Viết</t>
  </si>
  <si>
    <t>ENG 116 SI</t>
  </si>
  <si>
    <t>Phan Thị Yến</t>
  </si>
  <si>
    <t>Phan Hùng</t>
  </si>
  <si>
    <t>Trần Lê Bảo</t>
  </si>
  <si>
    <t>Bùi Trung</t>
  </si>
  <si>
    <t xml:space="preserve">Nguyễn </t>
  </si>
  <si>
    <t>Huỳnh Văn</t>
  </si>
  <si>
    <t>Mai Đình Anh</t>
  </si>
  <si>
    <t>Trần Viết Hoài</t>
  </si>
  <si>
    <t>Trần Lê Phương</t>
  </si>
  <si>
    <t>Lê Viết Minh</t>
  </si>
  <si>
    <t>Phạm Trúc</t>
  </si>
  <si>
    <t>Huỳnh Tấn</t>
  </si>
  <si>
    <t>Hà Đinh Minh</t>
  </si>
  <si>
    <t>Đàm Thị Thanh</t>
  </si>
  <si>
    <t>Nguyễn Cửu Đức</t>
  </si>
  <si>
    <t>Đặng Thị Quỳnh</t>
  </si>
  <si>
    <t>Đàm Anh</t>
  </si>
  <si>
    <t>Trần Thị Tường</t>
  </si>
  <si>
    <t>508-81-28</t>
  </si>
  <si>
    <t>507-81-41</t>
  </si>
  <si>
    <t>507</t>
  </si>
  <si>
    <t>(LỚP: ENG 116 (SA-SI))</t>
  </si>
  <si>
    <t>81</t>
  </si>
  <si>
    <t>MÔN :Reading Level 1* MÃ MÔN:ENG116</t>
  </si>
  <si>
    <t>Thời gian:14h45 - Ngày 11/07/2019 - Phòng: 507 - cơ sở:  03 Quang Trung</t>
  </si>
  <si>
    <t>K22XDD</t>
  </si>
  <si>
    <t>ENG-ENG116-Suat 14h45 - Ngày 11/07/2019</t>
  </si>
  <si>
    <t>K23QTH</t>
  </si>
  <si>
    <t>K23YDD</t>
  </si>
  <si>
    <t>K23CTP</t>
  </si>
  <si>
    <t>K21QTH</t>
  </si>
  <si>
    <t>K22TPM</t>
  </si>
  <si>
    <t>K23EDT</t>
  </si>
  <si>
    <t>K22YDH</t>
  </si>
  <si>
    <t>K23TPM</t>
  </si>
  <si>
    <t>K22KDN</t>
  </si>
  <si>
    <t>K24QTH</t>
  </si>
  <si>
    <t>K19XDD</t>
  </si>
  <si>
    <t>K20TPM</t>
  </si>
  <si>
    <t>K24TPM</t>
  </si>
  <si>
    <t>K22VLK</t>
  </si>
  <si>
    <t>K22XDC</t>
  </si>
  <si>
    <t>K22KTN</t>
  </si>
  <si>
    <t>K21EVT</t>
  </si>
  <si>
    <t>K21VLK</t>
  </si>
  <si>
    <t>K23QTM</t>
  </si>
  <si>
    <t>K21YDH</t>
  </si>
  <si>
    <t>K22EDT</t>
  </si>
  <si>
    <t>K21TPM</t>
  </si>
  <si>
    <t>K21KCD</t>
  </si>
  <si>
    <t>K21EDT</t>
  </si>
  <si>
    <t>K23QNH</t>
  </si>
  <si>
    <t>508</t>
  </si>
  <si>
    <t>Thời gian:14h45 - Ngày 11/07/2019 - Phòng: 508 - cơ sở:  03 Quang Trung</t>
  </si>
  <si>
    <t>K22EVT</t>
  </si>
  <si>
    <t>K20YDD</t>
  </si>
  <si>
    <t>K23VLK</t>
  </si>
  <si>
    <t>K22CTP</t>
  </si>
  <si>
    <t>K24QNT</t>
  </si>
  <si>
    <t>K23EVT</t>
  </si>
  <si>
    <t>K21DLL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</si>
</sst>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6" formatCode="&quot;$&quot;#,##0_);\(&quot;$&quot;#,##0\)"/>
    <numFmt numFmtId="197" formatCode="#,##0\ &quot;$&quot;_);[Red]\(#,##0\ &quot;$&quot;\)"/>
    <numFmt numFmtId="198" formatCode="_-&quot;£&quot;* #,##0.00_-;\-&quot;£&quot;* #,##0.00_-;_-&quot;£&quot;* &quot;-&quot;??_-;_-@_-"/>
  </numFmts>
  <fonts count="209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b/>
      <sz val="7"/>
      <name val="Times New Roman"/>
      <family val="1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632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7" fillId="0" borderId="0"/>
    <xf numFmtId="0" fontId="98" fillId="0" borderId="0"/>
    <xf numFmtId="0" fontId="2" fillId="0" borderId="0"/>
    <xf numFmtId="0" fontId="2" fillId="0" borderId="0"/>
    <xf numFmtId="0" fontId="99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0" fillId="57" borderId="0" applyNumberFormat="0" applyBorder="0" applyAlignment="0" applyProtection="0"/>
    <xf numFmtId="0" fontId="118" fillId="58" borderId="0" applyNumberFormat="0" applyBorder="0" applyAlignment="0" applyProtection="0"/>
    <xf numFmtId="0" fontId="100" fillId="53" borderId="0" applyNumberFormat="0" applyBorder="0" applyAlignment="0" applyProtection="0"/>
    <xf numFmtId="0" fontId="118" fillId="53" borderId="0" applyNumberFormat="0" applyBorder="0" applyAlignment="0" applyProtection="0"/>
    <xf numFmtId="0" fontId="100" fillId="54" borderId="0" applyNumberFormat="0" applyBorder="0" applyAlignment="0" applyProtection="0"/>
    <xf numFmtId="0" fontId="118" fillId="55" borderId="0" applyNumberFormat="0" applyBorder="0" applyAlignment="0" applyProtection="0"/>
    <xf numFmtId="0" fontId="100" fillId="59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44" borderId="0" applyNumberFormat="0" applyBorder="0" applyAlignment="0" applyProtection="0"/>
    <xf numFmtId="0" fontId="118" fillId="61" borderId="0" applyNumberFormat="0" applyBorder="0" applyAlignment="0" applyProtection="0"/>
    <xf numFmtId="0" fontId="100" fillId="57" borderId="0" applyNumberFormat="0" applyBorder="0" applyAlignment="0" applyProtection="0"/>
    <xf numFmtId="0" fontId="118" fillId="52" borderId="0" applyNumberFormat="0" applyBorder="0" applyAlignment="0" applyProtection="0"/>
    <xf numFmtId="0" fontId="100" fillId="62" borderId="0" applyNumberFormat="0" applyBorder="0" applyAlignment="0" applyProtection="0"/>
    <xf numFmtId="0" fontId="118" fillId="62" borderId="0" applyNumberFormat="0" applyBorder="0" applyAlignment="0" applyProtection="0"/>
    <xf numFmtId="0" fontId="100" fillId="63" borderId="0" applyNumberFormat="0" applyBorder="0" applyAlignment="0" applyProtection="0"/>
    <xf numFmtId="0" fontId="118" fillId="63" borderId="0" applyNumberFormat="0" applyBorder="0" applyAlignment="0" applyProtection="0"/>
    <xf numFmtId="0" fontId="100" fillId="64" borderId="0" applyNumberFormat="0" applyBorder="0" applyAlignment="0" applyProtection="0"/>
    <xf numFmtId="0" fontId="118" fillId="60" borderId="0" applyNumberFormat="0" applyBorder="0" applyAlignment="0" applyProtection="0"/>
    <xf numFmtId="0" fontId="100" fillId="57" borderId="0" applyNumberFormat="0" applyBorder="0" applyAlignment="0" applyProtection="0"/>
    <xf numFmtId="0" fontId="118" fillId="57" borderId="0" applyNumberFormat="0" applyBorder="0" applyAlignment="0" applyProtection="0"/>
    <xf numFmtId="0" fontId="100" fillId="65" borderId="0" applyNumberFormat="0" applyBorder="0" applyAlignment="0" applyProtection="0"/>
    <xf numFmtId="0" fontId="118" fillId="65" borderId="0" applyNumberFormat="0" applyBorder="0" applyAlignment="0" applyProtection="0"/>
    <xf numFmtId="0" fontId="101" fillId="45" borderId="0" applyNumberFormat="0" applyBorder="0" applyAlignment="0" applyProtection="0"/>
    <xf numFmtId="0" fontId="120" fillId="45" borderId="0" applyNumberFormat="0" applyBorder="0" applyAlignment="0" applyProtection="0"/>
    <xf numFmtId="0" fontId="102" fillId="40" borderId="42" applyNumberFormat="0" applyAlignment="0" applyProtection="0"/>
    <xf numFmtId="0" fontId="122" fillId="66" borderId="43" applyNumberFormat="0" applyAlignment="0" applyProtection="0"/>
    <xf numFmtId="0" fontId="103" fillId="59" borderId="44" applyNumberFormat="0" applyAlignment="0" applyProtection="0"/>
    <xf numFmtId="0" fontId="124" fillId="67" borderId="45" applyNumberFormat="0" applyAlignment="0" applyProtection="0"/>
    <xf numFmtId="165" fontId="2" fillId="0" borderId="0" applyFont="0" applyFill="0" applyBorder="0" applyAlignment="0" applyProtection="0"/>
    <xf numFmtId="0" fontId="125" fillId="0" borderId="0"/>
    <xf numFmtId="0" fontId="10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5" fillId="47" borderId="0" applyNumberFormat="0" applyBorder="0" applyAlignment="0" applyProtection="0"/>
    <xf numFmtId="0" fontId="129" fillId="47" borderId="0" applyNumberFormat="0" applyBorder="0" applyAlignment="0" applyProtection="0"/>
    <xf numFmtId="0" fontId="106" fillId="0" borderId="46" applyNumberFormat="0" applyFill="0" applyAlignment="0" applyProtection="0"/>
    <xf numFmtId="0" fontId="107" fillId="0" borderId="47" applyNumberFormat="0" applyFill="0" applyAlignment="0" applyProtection="0"/>
    <xf numFmtId="0" fontId="108" fillId="0" borderId="48" applyNumberFormat="0" applyFill="0" applyAlignment="0" applyProtection="0"/>
    <xf numFmtId="0" fontId="133" fillId="0" borderId="49" applyNumberFormat="0" applyFill="0" applyAlignment="0" applyProtection="0"/>
    <xf numFmtId="0" fontId="10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8" fillId="0" borderId="0" applyProtection="0"/>
    <xf numFmtId="0" fontId="134" fillId="0" borderId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09" fillId="44" borderId="42" applyNumberFormat="0" applyAlignment="0" applyProtection="0"/>
    <xf numFmtId="0" fontId="110" fillId="0" borderId="50" applyNumberFormat="0" applyFill="0" applyAlignment="0" applyProtection="0"/>
    <xf numFmtId="0" fontId="137" fillId="0" borderId="50" applyNumberFormat="0" applyFill="0" applyAlignment="0" applyProtection="0"/>
    <xf numFmtId="0" fontId="2" fillId="0" borderId="0" applyNumberFormat="0" applyFill="0" applyAlignment="0"/>
    <xf numFmtId="0" fontId="111" fillId="54" borderId="0" applyNumberFormat="0" applyBorder="0" applyAlignment="0" applyProtection="0"/>
    <xf numFmtId="0" fontId="139" fillId="54" borderId="0" applyNumberFormat="0" applyBorder="0" applyAlignment="0" applyProtection="0"/>
    <xf numFmtId="0" fontId="112" fillId="0" borderId="0"/>
    <xf numFmtId="0" fontId="112" fillId="0" borderId="0"/>
    <xf numFmtId="0" fontId="112" fillId="0" borderId="0"/>
    <xf numFmtId="0" fontId="1" fillId="0" borderId="0"/>
    <xf numFmtId="0" fontId="68" fillId="0" borderId="0"/>
    <xf numFmtId="0" fontId="15" fillId="0" borderId="0"/>
    <xf numFmtId="0" fontId="1" fillId="0" borderId="0"/>
    <xf numFmtId="0" fontId="113" fillId="0" borderId="0"/>
    <xf numFmtId="0" fontId="2" fillId="0" borderId="0"/>
    <xf numFmtId="0" fontId="1" fillId="0" borderId="0"/>
    <xf numFmtId="0" fontId="2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4" fillId="40" borderId="43" applyNumberFormat="0" applyAlignment="0" applyProtection="0"/>
    <xf numFmtId="0" fontId="142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99" fillId="0" borderId="0"/>
    <xf numFmtId="0" fontId="99" fillId="0" borderId="0" applyFill="0" applyBorder="0" applyAlignment="0"/>
    <xf numFmtId="9" fontId="150" fillId="0" borderId="6" applyNumberFormat="0" applyBorder="0"/>
    <xf numFmtId="0" fontId="141" fillId="40" borderId="43" applyNumberFormat="0" applyAlignment="0" applyProtection="0"/>
    <xf numFmtId="0" fontId="99" fillId="46" borderId="52" applyNumberFormat="0" applyFont="0" applyAlignment="0" applyProtection="0"/>
    <xf numFmtId="0" fontId="2" fillId="0" borderId="0"/>
    <xf numFmtId="0" fontId="2" fillId="0" borderId="0"/>
    <xf numFmtId="194" fontId="153" fillId="0" borderId="0"/>
    <xf numFmtId="37" fontId="152" fillId="0" borderId="0"/>
    <xf numFmtId="0" fontId="151" fillId="0" borderId="0"/>
    <xf numFmtId="0" fontId="138" fillId="54" borderId="0" applyNumberFormat="0" applyBorder="0" applyAlignment="0" applyProtection="0"/>
    <xf numFmtId="0" fontId="136" fillId="0" borderId="50" applyNumberFormat="0" applyFill="0" applyAlignment="0" applyProtection="0"/>
    <xf numFmtId="0" fontId="99" fillId="0" borderId="0" applyFill="0" applyBorder="0" applyAlignment="0"/>
    <xf numFmtId="0" fontId="149" fillId="44" borderId="42" applyNumberFormat="0" applyAlignment="0" applyProtection="0"/>
    <xf numFmtId="0" fontId="148" fillId="0" borderId="0" applyProtection="0"/>
    <xf numFmtId="0" fontId="134" fillId="0" borderId="0" applyProtection="0"/>
    <xf numFmtId="0" fontId="132" fillId="0" borderId="0" applyNumberFormat="0" applyFill="0" applyBorder="0" applyAlignment="0" applyProtection="0"/>
    <xf numFmtId="0" fontId="132" fillId="0" borderId="48" applyNumberFormat="0" applyFill="0" applyAlignment="0" applyProtection="0"/>
    <xf numFmtId="0" fontId="131" fillId="0" borderId="47" applyNumberFormat="0" applyFill="0" applyAlignment="0" applyProtection="0"/>
    <xf numFmtId="0" fontId="130" fillId="0" borderId="46" applyNumberFormat="0" applyFill="0" applyAlignment="0" applyProtection="0"/>
    <xf numFmtId="0" fontId="99" fillId="0" borderId="0" applyFill="0" applyBorder="0" applyAlignment="0"/>
    <xf numFmtId="0" fontId="128" fillId="47" borderId="0" applyNumberFormat="0" applyBorder="0" applyAlignment="0" applyProtection="0"/>
    <xf numFmtId="0" fontId="126" fillId="0" borderId="0" applyNumberFormat="0" applyFill="0" applyBorder="0" applyAlignment="0" applyProtection="0"/>
    <xf numFmtId="0" fontId="123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1" fillId="40" borderId="42" applyNumberFormat="0" applyAlignment="0" applyProtection="0"/>
    <xf numFmtId="0" fontId="99" fillId="0" borderId="0" applyFill="0" applyBorder="0" applyAlignment="0"/>
    <xf numFmtId="0" fontId="119" fillId="45" borderId="0" applyNumberFormat="0" applyBorder="0" applyAlignment="0" applyProtection="0"/>
    <xf numFmtId="0" fontId="117" fillId="65" borderId="0" applyNumberFormat="0" applyBorder="0" applyAlignment="0" applyProtection="0"/>
    <xf numFmtId="0" fontId="117" fillId="57" borderId="0" applyNumberFormat="0" applyBorder="0" applyAlignment="0" applyProtection="0"/>
    <xf numFmtId="0" fontId="117" fillId="64" borderId="0" applyNumberFormat="0" applyBorder="0" applyAlignment="0" applyProtection="0"/>
    <xf numFmtId="0" fontId="117" fillId="63" borderId="0" applyNumberFormat="0" applyBorder="0" applyAlignment="0" applyProtection="0"/>
    <xf numFmtId="0" fontId="117" fillId="62" borderId="0" applyNumberFormat="0" applyBorder="0" applyAlignment="0" applyProtection="0"/>
    <xf numFmtId="0" fontId="117" fillId="57" borderId="0" applyNumberFormat="0" applyBorder="0" applyAlignment="0" applyProtection="0"/>
    <xf numFmtId="0" fontId="117" fillId="44" borderId="0" applyNumberFormat="0" applyBorder="0" applyAlignment="0" applyProtection="0"/>
    <xf numFmtId="0" fontId="117" fillId="57" borderId="0" applyNumberFormat="0" applyBorder="0" applyAlignment="0" applyProtection="0"/>
    <xf numFmtId="0" fontId="117" fillId="42" borderId="0" applyNumberFormat="0" applyBorder="0" applyAlignment="0" applyProtection="0"/>
    <xf numFmtId="0" fontId="117" fillId="54" borderId="0" applyNumberFormat="0" applyBorder="0" applyAlignment="0" applyProtection="0"/>
    <xf numFmtId="0" fontId="117" fillId="53" borderId="0" applyNumberFormat="0" applyBorder="0" applyAlignment="0" applyProtection="0"/>
    <xf numFmtId="0" fontId="117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99" fillId="0" borderId="0" applyFill="0" applyBorder="0" applyAlignment="0"/>
    <xf numFmtId="0" fontId="143" fillId="0" borderId="0" applyNumberFormat="0" applyFill="0" applyBorder="0" applyAlignment="0" applyProtection="0"/>
    <xf numFmtId="0" fontId="145" fillId="0" borderId="53" applyNumberFormat="0" applyFill="0" applyAlignment="0" applyProtection="0"/>
    <xf numFmtId="0" fontId="146" fillId="0" borderId="0" applyNumberFormat="0" applyFill="0" applyBorder="0" applyAlignment="0" applyProtection="0"/>
    <xf numFmtId="0" fontId="109" fillId="44" borderId="42" applyNumberFormat="0" applyAlignment="0" applyProtection="0"/>
    <xf numFmtId="0" fontId="2" fillId="0" borderId="0"/>
    <xf numFmtId="0" fontId="109" fillId="44" borderId="42" applyNumberFormat="0" applyAlignment="0" applyProtection="0"/>
    <xf numFmtId="0" fontId="156" fillId="0" borderId="0"/>
    <xf numFmtId="0" fontId="21" fillId="2" borderId="0" applyProtection="0"/>
    <xf numFmtId="0" fontId="22" fillId="2" borderId="0" applyProtection="0"/>
    <xf numFmtId="0" fontId="1" fillId="43" borderId="0" applyNumberFormat="0" applyBorder="0" applyAlignment="0" applyProtection="0"/>
    <xf numFmtId="0" fontId="1" fillId="43" borderId="0" applyFont="0" applyFill="0"/>
    <xf numFmtId="0" fontId="1" fillId="45" borderId="0" applyNumberFormat="0" applyBorder="0" applyAlignment="0" applyProtection="0"/>
    <xf numFmtId="0" fontId="1" fillId="45" borderId="0" applyFont="0" applyFill="0"/>
    <xf numFmtId="0" fontId="1" fillId="47" borderId="0" applyNumberFormat="0" applyBorder="0" applyAlignment="0" applyProtection="0"/>
    <xf numFmtId="0" fontId="1" fillId="47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49" borderId="0" applyFont="0" applyFill="0"/>
    <xf numFmtId="0" fontId="1" fillId="44" borderId="0" applyFont="0" applyFill="0"/>
    <xf numFmtId="0" fontId="23" fillId="2" borderId="0" applyProtection="0"/>
    <xf numFmtId="0" fontId="24" fillId="0" borderId="0" applyProtection="0">
      <alignment wrapText="1"/>
    </xf>
    <xf numFmtId="0" fontId="1" fillId="51" borderId="0" applyNumberFormat="0" applyBorder="0" applyAlignment="0" applyProtection="0"/>
    <xf numFmtId="0" fontId="1" fillId="51" borderId="0" applyFont="0" applyFill="0"/>
    <xf numFmtId="0" fontId="1" fillId="53" borderId="0" applyFont="0" applyFill="0"/>
    <xf numFmtId="0" fontId="1" fillId="55" borderId="0" applyNumberFormat="0" applyBorder="0" applyAlignment="0" applyProtection="0"/>
    <xf numFmtId="0" fontId="1" fillId="55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51" borderId="0" applyFont="0" applyFill="0"/>
    <xf numFmtId="0" fontId="1" fillId="56" borderId="0" applyNumberFormat="0" applyBorder="0" applyAlignment="0" applyProtection="0"/>
    <xf numFmtId="0" fontId="1" fillId="56" borderId="0" applyFont="0" applyFill="0"/>
    <xf numFmtId="0" fontId="117" fillId="58" borderId="0" applyNumberFormat="0" applyBorder="0" applyAlignment="0" applyProtection="0"/>
    <xf numFmtId="0" fontId="117" fillId="58" borderId="0" applyFont="0" applyFill="0"/>
    <xf numFmtId="0" fontId="117" fillId="53" borderId="0" applyFont="0" applyFill="0"/>
    <xf numFmtId="0" fontId="117" fillId="55" borderId="0" applyNumberFormat="0" applyBorder="0" applyAlignment="0" applyProtection="0"/>
    <xf numFmtId="0" fontId="117" fillId="55" borderId="0" applyFont="0" applyFill="0"/>
    <xf numFmtId="0" fontId="117" fillId="60" borderId="0" applyNumberFormat="0" applyBorder="0" applyAlignment="0" applyProtection="0"/>
    <xf numFmtId="0" fontId="117" fillId="60" borderId="0" applyFont="0" applyFill="0"/>
    <xf numFmtId="0" fontId="117" fillId="57" borderId="0" applyFont="0" applyFill="0"/>
    <xf numFmtId="0" fontId="117" fillId="61" borderId="0" applyNumberFormat="0" applyBorder="0" applyAlignment="0" applyProtection="0"/>
    <xf numFmtId="0" fontId="117" fillId="61" borderId="0" applyFont="0" applyFill="0"/>
    <xf numFmtId="0" fontId="117" fillId="52" borderId="0" applyNumberFormat="0" applyBorder="0" applyAlignment="0" applyProtection="0"/>
    <xf numFmtId="0" fontId="117" fillId="52" borderId="0" applyFont="0" applyFill="0"/>
    <xf numFmtId="0" fontId="117" fillId="62" borderId="0" applyFont="0" applyFill="0"/>
    <xf numFmtId="0" fontId="117" fillId="63" borderId="0" applyFont="0" applyFill="0"/>
    <xf numFmtId="0" fontId="117" fillId="60" borderId="0" applyNumberFormat="0" applyBorder="0" applyAlignment="0" applyProtection="0"/>
    <xf numFmtId="0" fontId="117" fillId="60" borderId="0" applyFont="0" applyFill="0"/>
    <xf numFmtId="0" fontId="117" fillId="57" borderId="0" applyFont="0" applyFill="0"/>
    <xf numFmtId="0" fontId="117" fillId="65" borderId="0" applyFont="0" applyFill="0"/>
    <xf numFmtId="0" fontId="119" fillId="45" borderId="0" applyFont="0" applyFill="0"/>
    <xf numFmtId="0" fontId="2" fillId="0" borderId="0" applyProtection="0"/>
    <xf numFmtId="0" fontId="2" fillId="0" borderId="0" applyProtection="0"/>
    <xf numFmtId="0" fontId="121" fillId="66" borderId="43" applyNumberFormat="0" applyAlignment="0" applyProtection="0"/>
    <xf numFmtId="0" fontId="121" fillId="66" borderId="43" applyFont="0" applyFill="0" applyBorder="0"/>
    <xf numFmtId="0" fontId="123" fillId="67" borderId="45" applyNumberFormat="0" applyAlignment="0" applyProtection="0"/>
    <xf numFmtId="0" fontId="123" fillId="67" borderId="45" applyFont="0" applyFill="0" applyBorder="0"/>
    <xf numFmtId="165" fontId="156" fillId="0" borderId="0" applyFont="0" applyFill="0" applyBorder="0" applyAlignment="0" applyProtection="0"/>
    <xf numFmtId="165" fontId="1" fillId="0" borderId="0" applyProtection="0"/>
    <xf numFmtId="3" fontId="1" fillId="0" borderId="0" applyProtection="0"/>
    <xf numFmtId="3" fontId="1" fillId="0" borderId="0" applyProtection="0"/>
    <xf numFmtId="3" fontId="1" fillId="0" borderId="0" applyProtection="0"/>
    <xf numFmtId="172" fontId="1" fillId="0" borderId="0" applyProtection="0"/>
    <xf numFmtId="172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157" fillId="0" borderId="0" applyNumberFormat="0" applyFill="0" applyBorder="0" applyAlignment="0" applyProtection="0"/>
    <xf numFmtId="0" fontId="157" fillId="0" borderId="0" applyFont="0"/>
    <xf numFmtId="2" fontId="1" fillId="0" borderId="0" applyProtection="0"/>
    <xf numFmtId="2" fontId="1" fillId="0" borderId="0" applyProtection="0"/>
    <xf numFmtId="2" fontId="1" fillId="0" borderId="0" applyProtection="0"/>
    <xf numFmtId="0" fontId="128" fillId="47" borderId="0" applyFont="0" applyFill="0"/>
    <xf numFmtId="0" fontId="158" fillId="0" borderId="47" applyNumberFormat="0" applyFill="0" applyAlignment="0" applyProtection="0"/>
    <xf numFmtId="0" fontId="158" fillId="0" borderId="47" applyFont="0" applyBorder="0"/>
    <xf numFmtId="0" fontId="159" fillId="0" borderId="54" applyNumberFormat="0" applyFill="0" applyAlignment="0" applyProtection="0"/>
    <xf numFmtId="0" fontId="159" fillId="0" borderId="54" applyFont="0" applyBorder="0"/>
    <xf numFmtId="0" fontId="160" fillId="0" borderId="49" applyNumberFormat="0" applyFill="0" applyAlignment="0" applyProtection="0"/>
    <xf numFmtId="0" fontId="160" fillId="0" borderId="49" applyFont="0" applyBorder="0"/>
    <xf numFmtId="0" fontId="160" fillId="0" borderId="0" applyNumberFormat="0" applyFill="0" applyBorder="0" applyAlignment="0" applyProtection="0"/>
    <xf numFmtId="0" fontId="160" fillId="0" borderId="0" applyFont="0"/>
    <xf numFmtId="0" fontId="28" fillId="0" borderId="0" applyProtection="0"/>
    <xf numFmtId="0" fontId="27" fillId="0" borderId="0" applyProtection="0"/>
    <xf numFmtId="0" fontId="27" fillId="0" borderId="0" applyProtection="0"/>
    <xf numFmtId="0" fontId="161" fillId="44" borderId="43" applyNumberFormat="0" applyAlignment="0" applyProtection="0"/>
    <xf numFmtId="0" fontId="161" fillId="44" borderId="43" applyFont="0" applyFill="0" applyBorder="0"/>
    <xf numFmtId="0" fontId="2" fillId="0" borderId="0" applyProtection="0"/>
    <xf numFmtId="0" fontId="2" fillId="0" borderId="0" applyProtection="0"/>
    <xf numFmtId="0" fontId="136" fillId="0" borderId="50" applyFont="0" applyBorder="0"/>
    <xf numFmtId="0" fontId="1" fillId="0" borderId="0" applyProtection="0"/>
    <xf numFmtId="0" fontId="162" fillId="54" borderId="0" applyNumberFormat="0" applyBorder="0" applyAlignment="0" applyProtection="0"/>
    <xf numFmtId="0" fontId="162" fillId="54" borderId="0" applyFont="0" applyFill="0"/>
    <xf numFmtId="0" fontId="4" fillId="0" borderId="0" applyProtection="0"/>
    <xf numFmtId="0" fontId="4" fillId="0" borderId="0" applyProtection="0"/>
    <xf numFmtId="0" fontId="4" fillId="0" borderId="0"/>
    <xf numFmtId="194" fontId="68" fillId="0" borderId="0"/>
    <xf numFmtId="177" fontId="32" fillId="0" borderId="0" applyProtection="0"/>
    <xf numFmtId="194" fontId="164" fillId="0" borderId="0"/>
    <xf numFmtId="0" fontId="2" fillId="0" borderId="0" applyProtection="0"/>
    <xf numFmtId="0" fontId="1" fillId="0" borderId="0" applyProtection="0"/>
    <xf numFmtId="0" fontId="2" fillId="0" borderId="0" applyProtection="0"/>
    <xf numFmtId="0" fontId="155" fillId="0" borderId="0" applyProtection="0"/>
    <xf numFmtId="0" fontId="155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55" fillId="0" borderId="0" applyProtection="0"/>
    <xf numFmtId="0" fontId="155" fillId="0" borderId="0" applyProtection="0"/>
    <xf numFmtId="0" fontId="165" fillId="0" borderId="0" applyProtection="0"/>
    <xf numFmtId="0" fontId="166" fillId="0" borderId="0" applyProtection="0"/>
    <xf numFmtId="0" fontId="63" fillId="0" borderId="0"/>
    <xf numFmtId="0" fontId="164" fillId="0" borderId="0" applyProtection="0"/>
    <xf numFmtId="0" fontId="2" fillId="0" borderId="0" applyProtection="0"/>
    <xf numFmtId="0" fontId="164" fillId="0" borderId="0" applyProtection="0"/>
    <xf numFmtId="0" fontId="63" fillId="0" borderId="0"/>
    <xf numFmtId="0" fontId="63" fillId="0" borderId="0"/>
    <xf numFmtId="0" fontId="2" fillId="0" borderId="0" applyProtection="0"/>
    <xf numFmtId="0" fontId="1" fillId="0" borderId="0" applyProtection="0"/>
    <xf numFmtId="0" fontId="1" fillId="0" borderId="0" applyProtection="0"/>
    <xf numFmtId="0" fontId="4" fillId="0" borderId="0" applyProtection="0"/>
    <xf numFmtId="0" fontId="4" fillId="0" borderId="0" applyProtection="0"/>
    <xf numFmtId="0" fontId="58" fillId="0" borderId="0" applyProtection="0"/>
    <xf numFmtId="0" fontId="2" fillId="0" borderId="0" applyProtection="0"/>
    <xf numFmtId="0" fontId="155" fillId="0" borderId="0" applyProtection="0"/>
    <xf numFmtId="0" fontId="4" fillId="0" borderId="0" applyProtection="0"/>
    <xf numFmtId="0" fontId="164" fillId="0" borderId="0" applyProtection="0"/>
    <xf numFmtId="0" fontId="1" fillId="0" borderId="0"/>
    <xf numFmtId="0" fontId="2" fillId="0" borderId="0" applyProtection="0"/>
    <xf numFmtId="0" fontId="1" fillId="0" borderId="0"/>
    <xf numFmtId="0" fontId="1" fillId="0" borderId="0"/>
    <xf numFmtId="0" fontId="58" fillId="0" borderId="0" applyProtection="0"/>
    <xf numFmtId="0" fontId="58" fillId="0" borderId="0" applyProtection="0"/>
    <xf numFmtId="0" fontId="58" fillId="0" borderId="0" applyProtection="0"/>
    <xf numFmtId="0" fontId="1" fillId="0" borderId="0" applyProtection="0"/>
    <xf numFmtId="0" fontId="1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1" fillId="0" borderId="0" applyProtection="0"/>
    <xf numFmtId="0" fontId="58" fillId="0" borderId="0" applyProtection="0"/>
    <xf numFmtId="0" fontId="2" fillId="0" borderId="0" applyProtection="0"/>
    <xf numFmtId="0" fontId="2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2" fillId="0" borderId="0"/>
    <xf numFmtId="0" fontId="167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167" fillId="0" borderId="0"/>
    <xf numFmtId="0" fontId="1" fillId="0" borderId="0" applyProtection="0"/>
    <xf numFmtId="0" fontId="167" fillId="0" borderId="0"/>
    <xf numFmtId="0" fontId="1" fillId="46" borderId="51" applyNumberFormat="0" applyFont="0" applyAlignment="0" applyProtection="0"/>
    <xf numFmtId="0" fontId="1" fillId="46" borderId="51" applyFill="0" applyBorder="0"/>
    <xf numFmtId="0" fontId="163" fillId="66" borderId="42" applyNumberFormat="0" applyAlignment="0" applyProtection="0"/>
    <xf numFmtId="0" fontId="163" fillId="66" borderId="42" applyFont="0" applyFill="0" applyBorder="0"/>
    <xf numFmtId="9" fontId="1" fillId="0" borderId="0" applyProtection="0"/>
    <xf numFmtId="9" fontId="1" fillId="0" borderId="0" applyProtection="0"/>
    <xf numFmtId="9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44" fillId="0" borderId="0" applyFont="0"/>
    <xf numFmtId="0" fontId="145" fillId="0" borderId="55" applyNumberFormat="0" applyFill="0" applyAlignment="0" applyProtection="0"/>
    <xf numFmtId="0" fontId="145" fillId="0" borderId="55" applyFont="0" applyBorder="0"/>
    <xf numFmtId="0" fontId="146" fillId="0" borderId="0" applyFont="0"/>
    <xf numFmtId="0" fontId="156" fillId="0" borderId="0"/>
    <xf numFmtId="0" fontId="168" fillId="0" borderId="0" applyNumberFormat="0" applyFill="0" applyBorder="0" applyAlignment="0" applyProtection="0">
      <alignment vertical="top"/>
      <protection locked="0"/>
    </xf>
    <xf numFmtId="0" fontId="161" fillId="44" borderId="43" applyNumberFormat="0" applyAlignment="0" applyProtection="0"/>
    <xf numFmtId="0" fontId="1" fillId="0" borderId="0" applyNumberFormat="0" applyFont="0" applyFill="0" applyBorder="0" applyAlignment="0" applyProtection="0"/>
    <xf numFmtId="0" fontId="63" fillId="0" borderId="0"/>
    <xf numFmtId="0" fontId="156" fillId="0" borderId="0"/>
    <xf numFmtId="0" fontId="2" fillId="0" borderId="0" applyFill="0" applyBorder="0" applyAlignment="0"/>
    <xf numFmtId="197" fontId="169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40" fillId="0" borderId="0">
      <alignment vertical="top" wrapText="1"/>
    </xf>
    <xf numFmtId="0" fontId="2" fillId="0" borderId="0" applyFill="0" applyBorder="0" applyAlignment="0"/>
    <xf numFmtId="0" fontId="161" fillId="44" borderId="43" applyNumberFormat="0" applyAlignment="0" applyProtection="0"/>
    <xf numFmtId="0" fontId="2" fillId="0" borderId="0" applyFill="0" applyBorder="0" applyAlignment="0"/>
    <xf numFmtId="0" fontId="1" fillId="0" borderId="0" applyNumberFormat="0" applyFont="0" applyFill="0" applyBorder="0" applyAlignment="0" applyProtection="0"/>
    <xf numFmtId="0" fontId="2" fillId="0" borderId="0"/>
    <xf numFmtId="0" fontId="112" fillId="0" borderId="0"/>
    <xf numFmtId="0" fontId="2" fillId="0" borderId="0"/>
    <xf numFmtId="0" fontId="2" fillId="0" borderId="0"/>
    <xf numFmtId="0" fontId="2" fillId="0" borderId="0" applyFill="0" applyBorder="0" applyAlignment="0"/>
    <xf numFmtId="0" fontId="2" fillId="68" borderId="0"/>
    <xf numFmtId="0" fontId="170" fillId="0" borderId="0"/>
    <xf numFmtId="0" fontId="2" fillId="0" borderId="0" applyFill="0" applyBorder="0" applyAlignment="0"/>
    <xf numFmtId="196" fontId="171" fillId="0" borderId="17">
      <alignment horizontal="left" vertical="top"/>
    </xf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/>
    <xf numFmtId="0" fontId="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3" fillId="42" borderId="0" applyNumberFormat="0" applyBorder="0" applyAlignment="0" applyProtection="0"/>
    <xf numFmtId="0" fontId="173" fillId="44" borderId="0" applyNumberFormat="0" applyBorder="0" applyAlignment="0" applyProtection="0"/>
    <xf numFmtId="0" fontId="173" fillId="46" borderId="0" applyNumberFormat="0" applyBorder="0" applyAlignment="0" applyProtection="0"/>
    <xf numFmtId="0" fontId="173" fillId="42" borderId="0" applyNumberFormat="0" applyBorder="0" applyAlignment="0" applyProtection="0"/>
    <xf numFmtId="0" fontId="173" fillId="49" borderId="0" applyNumberFormat="0" applyBorder="0" applyAlignment="0" applyProtection="0"/>
    <xf numFmtId="0" fontId="173" fillId="44" borderId="0" applyNumberFormat="0" applyBorder="0" applyAlignment="0" applyProtection="0"/>
    <xf numFmtId="0" fontId="173" fillId="42" borderId="0" applyNumberFormat="0" applyBorder="0" applyAlignment="0" applyProtection="0"/>
    <xf numFmtId="0" fontId="173" fillId="53" borderId="0" applyNumberFormat="0" applyBorder="0" applyAlignment="0" applyProtection="0"/>
    <xf numFmtId="0" fontId="173" fillId="54" borderId="0" applyNumberFormat="0" applyBorder="0" applyAlignment="0" applyProtection="0"/>
    <xf numFmtId="0" fontId="173" fillId="52" borderId="0" applyNumberFormat="0" applyBorder="0" applyAlignment="0" applyProtection="0"/>
    <xf numFmtId="0" fontId="173" fillId="51" borderId="0" applyNumberFormat="0" applyBorder="0" applyAlignment="0" applyProtection="0"/>
    <xf numFmtId="0" fontId="173" fillId="44" borderId="0" applyNumberFormat="0" applyBorder="0" applyAlignment="0" applyProtection="0"/>
    <xf numFmtId="0" fontId="174" fillId="57" borderId="0" applyNumberFormat="0" applyBorder="0" applyAlignment="0" applyProtection="0"/>
    <xf numFmtId="0" fontId="174" fillId="53" borderId="0" applyNumberFormat="0" applyBorder="0" applyAlignment="0" applyProtection="0"/>
    <xf numFmtId="0" fontId="174" fillId="54" borderId="0" applyNumberFormat="0" applyBorder="0" applyAlignment="0" applyProtection="0"/>
    <xf numFmtId="0" fontId="174" fillId="59" borderId="0" applyNumberFormat="0" applyBorder="0" applyAlignment="0" applyProtection="0"/>
    <xf numFmtId="0" fontId="174" fillId="57" borderId="0" applyNumberFormat="0" applyBorder="0" applyAlignment="0" applyProtection="0"/>
    <xf numFmtId="0" fontId="174" fillId="44" borderId="0" applyNumberFormat="0" applyBorder="0" applyAlignment="0" applyProtection="0"/>
    <xf numFmtId="0" fontId="174" fillId="57" borderId="0" applyNumberFormat="0" applyBorder="0" applyAlignment="0" applyProtection="0"/>
    <xf numFmtId="0" fontId="174" fillId="62" borderId="0" applyNumberFormat="0" applyBorder="0" applyAlignment="0" applyProtection="0"/>
    <xf numFmtId="0" fontId="174" fillId="63" borderId="0" applyNumberFormat="0" applyBorder="0" applyAlignment="0" applyProtection="0"/>
    <xf numFmtId="0" fontId="174" fillId="64" borderId="0" applyNumberFormat="0" applyBorder="0" applyAlignment="0" applyProtection="0"/>
    <xf numFmtId="0" fontId="174" fillId="57" borderId="0" applyNumberFormat="0" applyBorder="0" applyAlignment="0" applyProtection="0"/>
    <xf numFmtId="0" fontId="174" fillId="65" borderId="0" applyNumberFormat="0" applyBorder="0" applyAlignment="0" applyProtection="0"/>
    <xf numFmtId="0" fontId="175" fillId="45" borderId="0" applyNumberFormat="0" applyBorder="0" applyAlignment="0" applyProtection="0"/>
    <xf numFmtId="0" fontId="172" fillId="0" borderId="0" applyFill="0" applyBorder="0" applyAlignment="0"/>
    <xf numFmtId="0" fontId="176" fillId="40" borderId="42" applyNumberFormat="0" applyAlignment="0" applyProtection="0"/>
    <xf numFmtId="0" fontId="177" fillId="59" borderId="44" applyNumberFormat="0" applyAlignment="0" applyProtection="0"/>
    <xf numFmtId="0" fontId="172" fillId="0" borderId="0" applyFill="0" applyBorder="0" applyAlignment="0"/>
    <xf numFmtId="0" fontId="178" fillId="0" borderId="0" applyNumberFormat="0" applyFill="0" applyBorder="0" applyAlignment="0" applyProtection="0"/>
    <xf numFmtId="0" fontId="179" fillId="47" borderId="0" applyNumberFormat="0" applyBorder="0" applyAlignment="0" applyProtection="0"/>
    <xf numFmtId="0" fontId="180" fillId="0" borderId="48" applyNumberFormat="0" applyFill="0" applyAlignment="0" applyProtection="0"/>
    <xf numFmtId="0" fontId="181" fillId="0" borderId="56" applyNumberFormat="0" applyFill="0" applyAlignment="0" applyProtection="0"/>
    <xf numFmtId="0" fontId="180" fillId="0" borderId="0" applyNumberFormat="0" applyFill="0" applyBorder="0" applyAlignment="0" applyProtection="0"/>
    <xf numFmtId="0" fontId="182" fillId="0" borderId="0" applyProtection="0"/>
    <xf numFmtId="0" fontId="183" fillId="0" borderId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5" fillId="44" borderId="42" applyNumberFormat="0" applyAlignment="0" applyProtection="0"/>
    <xf numFmtId="0" fontId="172" fillId="0" borderId="0" applyFill="0" applyBorder="0" applyAlignment="0"/>
    <xf numFmtId="0" fontId="186" fillId="0" borderId="50" applyNumberFormat="0" applyFill="0" applyAlignment="0" applyProtection="0"/>
    <xf numFmtId="0" fontId="188" fillId="54" borderId="0" applyNumberFormat="0" applyBorder="0" applyAlignment="0" applyProtection="0"/>
    <xf numFmtId="0" fontId="189" fillId="0" borderId="0"/>
    <xf numFmtId="37" fontId="190" fillId="0" borderId="0"/>
    <xf numFmtId="194" fontId="191" fillId="0" borderId="0"/>
    <xf numFmtId="0" fontId="192" fillId="0" borderId="0" applyProtection="0"/>
    <xf numFmtId="0" fontId="193" fillId="0" borderId="0" applyProtection="0"/>
    <xf numFmtId="0" fontId="191" fillId="0" borderId="0" applyProtection="0"/>
    <xf numFmtId="0" fontId="191" fillId="0" borderId="0" applyProtection="0"/>
    <xf numFmtId="0" fontId="191" fillId="0" borderId="0" applyProtection="0"/>
    <xf numFmtId="0" fontId="167" fillId="0" borderId="0"/>
    <xf numFmtId="0" fontId="172" fillId="46" borderId="32" applyNumberFormat="0" applyFont="0" applyAlignment="0" applyProtection="0"/>
    <xf numFmtId="0" fontId="194" fillId="40" borderId="43" applyNumberFormat="0" applyAlignment="0" applyProtection="0"/>
    <xf numFmtId="9" fontId="187" fillId="0" borderId="6" applyNumberFormat="0" applyBorder="0"/>
    <xf numFmtId="0" fontId="172" fillId="0" borderId="0" applyFill="0" applyBorder="0" applyAlignment="0"/>
    <xf numFmtId="0" fontId="172" fillId="0" borderId="0" applyFill="0" applyBorder="0" applyAlignment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/>
    <xf numFmtId="0" fontId="43" fillId="0" borderId="0"/>
    <xf numFmtId="0" fontId="1" fillId="0" borderId="0"/>
    <xf numFmtId="0" fontId="197" fillId="0" borderId="0"/>
    <xf numFmtId="0" fontId="198" fillId="0" borderId="0"/>
    <xf numFmtId="0" fontId="198" fillId="0" borderId="0" applyFill="0" applyBorder="0" applyAlignment="0"/>
    <xf numFmtId="0" fontId="198" fillId="0" borderId="0" applyFill="0" applyBorder="0" applyAlignment="0"/>
    <xf numFmtId="0" fontId="199" fillId="0" borderId="0" applyProtection="0"/>
    <xf numFmtId="0" fontId="200" fillId="0" borderId="0" applyProtection="0"/>
    <xf numFmtId="0" fontId="185" fillId="44" borderId="42" applyNumberFormat="0" applyAlignment="0" applyProtection="0"/>
    <xf numFmtId="0" fontId="198" fillId="0" borderId="0" applyFill="0" applyBorder="0" applyAlignment="0"/>
    <xf numFmtId="0" fontId="202" fillId="0" borderId="0"/>
    <xf numFmtId="37" fontId="203" fillId="0" borderId="0"/>
    <xf numFmtId="194" fontId="204" fillId="0" borderId="0"/>
    <xf numFmtId="0" fontId="205" fillId="0" borderId="0" applyProtection="0"/>
    <xf numFmtId="0" fontId="206" fillId="0" borderId="0" applyProtection="0"/>
    <xf numFmtId="0" fontId="204" fillId="0" borderId="0" applyProtection="0"/>
    <xf numFmtId="0" fontId="204" fillId="0" borderId="0" applyProtection="0"/>
    <xf numFmtId="0" fontId="204" fillId="0" borderId="0" applyProtection="0"/>
    <xf numFmtId="0" fontId="198" fillId="46" borderId="32" applyNumberFormat="0" applyFont="0" applyAlignment="0" applyProtection="0"/>
    <xf numFmtId="9" fontId="201" fillId="0" borderId="6" applyNumberFormat="0" applyBorder="0"/>
    <xf numFmtId="0" fontId="198" fillId="0" borderId="0" applyFill="0" applyBorder="0" applyAlignment="0"/>
    <xf numFmtId="0" fontId="198" fillId="0" borderId="0" applyFill="0" applyBorder="0" applyAlignment="0"/>
  </cellStyleXfs>
  <cellXfs count="199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90" fillId="0" borderId="0" xfId="0" applyFo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19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6" fillId="0" borderId="19" xfId="120" applyFont="1" applyBorder="1" applyAlignment="1">
      <alignment horizontal="center"/>
    </xf>
    <xf numFmtId="0" fontId="43" fillId="0" borderId="0" xfId="129" applyFont="1" applyBorder="1" applyAlignment="1" applyProtection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207" fillId="0" borderId="0" xfId="122" applyFont="1" applyBorder="1" applyAlignment="1">
      <alignment horizontal="center"/>
    </xf>
    <xf numFmtId="0" fontId="4" fillId="0" borderId="0" xfId="122" applyFont="1" applyBorder="1" applyAlignment="1">
      <alignment horizontal="left"/>
    </xf>
    <xf numFmtId="0" fontId="208" fillId="0" borderId="0" xfId="0" applyFont="1" applyFill="1" applyAlignment="1">
      <alignment horizontal="left"/>
    </xf>
    <xf numFmtId="0" fontId="4" fillId="0" borderId="18" xfId="122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207" fillId="0" borderId="0" xfId="122" applyFont="1" applyBorder="1" applyAlignment="1">
      <alignment horizontal="right"/>
    </xf>
    <xf numFmtId="0" fontId="207" fillId="0" borderId="0" xfId="122" applyFont="1" applyBorder="1" applyAlignment="1">
      <alignment horizontal="left"/>
    </xf>
    <xf numFmtId="0" fontId="4" fillId="0" borderId="15" xfId="122" applyFont="1" applyBorder="1" applyAlignment="1">
      <alignment horizontal="center"/>
    </xf>
    <xf numFmtId="0" fontId="4" fillId="0" borderId="26" xfId="122" applyFont="1" applyBorder="1" applyAlignment="1">
      <alignment horizontal="center"/>
    </xf>
    <xf numFmtId="0" fontId="4" fillId="0" borderId="16" xfId="122" applyFont="1" applyBorder="1" applyAlignment="1">
      <alignment horizontal="center"/>
    </xf>
    <xf numFmtId="0" fontId="4" fillId="0" borderId="13" xfId="122" applyFont="1" applyBorder="1" applyAlignment="1">
      <alignment horizontal="center"/>
    </xf>
    <xf numFmtId="0" fontId="4" fillId="0" borderId="27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</cellXfs>
  <cellStyles count="6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3" xfId="400"/>
    <cellStyle name="Calc Currency (0) 3" xfId="401"/>
    <cellStyle name="Calc Currency (0) 4" xfId="577"/>
    <cellStyle name="Calc Currency (0) 5" xfId="614"/>
    <cellStyle name="Calc Currency (0)_CH12-KHMT" xfId="526"/>
    <cellStyle name="Calc Percent (0)" xfId="61"/>
    <cellStyle name="Calc Percent (1)" xfId="6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3" xfId="67"/>
    <cellStyle name="Comma 3 2" xfId="407"/>
    <cellStyle name="Comma 4" xfId="68"/>
    <cellStyle name="Comma 4 2" xfId="321"/>
    <cellStyle name="Comma 5" xfId="406"/>
    <cellStyle name="comma zerodec" xfId="69"/>
    <cellStyle name="Comma0" xfId="70"/>
    <cellStyle name="Comma0 2" xfId="408"/>
    <cellStyle name="Comma0 3" xfId="409"/>
    <cellStyle name="Comma0_Sheet2" xfId="410"/>
    <cellStyle name="Currency0" xfId="71"/>
    <cellStyle name="Currency0 2" xfId="411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3" xfId="416"/>
    <cellStyle name="Enter Currency (0) 3" xfId="41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3" xfId="437"/>
    <cellStyle name="Link Currency (0) 3" xfId="438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3" xfId="449"/>
    <cellStyle name="Normal 11" xfId="185"/>
    <cellStyle name="Normal 11 2" xfId="451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3" xfId="456"/>
    <cellStyle name="Normal 14 4" xfId="454"/>
    <cellStyle name="Normal 15" xfId="186"/>
    <cellStyle name="Normal 15 2" xfId="457"/>
    <cellStyle name="Normal 16" xfId="187"/>
    <cellStyle name="Normal 17" xfId="297"/>
    <cellStyle name="Normal 17 2" xfId="458"/>
    <cellStyle name="Normal 18" xfId="354"/>
    <cellStyle name="Normal 19" xfId="356"/>
    <cellStyle name="Normal 2" xfId="113"/>
    <cellStyle name="Normal 2 10" xfId="610"/>
    <cellStyle name="Normal 2 11" xfId="114"/>
    <cellStyle name="Normal 2 2" xfId="115"/>
    <cellStyle name="Normal 2 2 2" xfId="116"/>
    <cellStyle name="Normal 2 2 2 2" xfId="117"/>
    <cellStyle name="Normal 2 2 2 2 2" xfId="461"/>
    <cellStyle name="Normal 2 2 2 2 3" xfId="460"/>
    <cellStyle name="Normal 2 2 2 3" xfId="118"/>
    <cellStyle name="Normal 2 2 2 4" xfId="119"/>
    <cellStyle name="Normal 2 2 2_KẾ TOÁN" xfId="535"/>
    <cellStyle name="Normal 2 2 3" xfId="120"/>
    <cellStyle name="Normal 2 2 3 2" xfId="302"/>
    <cellStyle name="Normal 2 2 3 2 2" xfId="463"/>
    <cellStyle name="Normal 2 2 3 2 3" xfId="597"/>
    <cellStyle name="Normal 2 2 3 2 4" xfId="624"/>
    <cellStyle name="Normal 2 2 3 3" xfId="462"/>
    <cellStyle name="Normal 2 2 3 4" xfId="596"/>
    <cellStyle name="Normal 2 2 3 5" xfId="62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3" xfId="472"/>
    <cellStyle name="Normal 2 7" xfId="459"/>
    <cellStyle name="Normal 2 8" xfId="523"/>
    <cellStyle name="Normal 2 9" xfId="534"/>
    <cellStyle name="Normal 2_AVBD" xfId="272"/>
    <cellStyle name="Normal 20" xfId="520"/>
    <cellStyle name="Normal 21" xfId="525"/>
    <cellStyle name="Normal 22" xfId="548"/>
    <cellStyle name="Normal 23" xfId="549"/>
    <cellStyle name="Normal 24" xfId="550"/>
    <cellStyle name="Normal 25" xfId="551"/>
    <cellStyle name="Normal 26" xfId="609"/>
    <cellStyle name="Normal 27" xfId="612"/>
    <cellStyle name="Normal 28" xfId="613"/>
    <cellStyle name="Normal 3" xfId="127"/>
    <cellStyle name="Normal 3 2" xfId="128"/>
    <cellStyle name="Normal 3 2 2" xfId="473"/>
    <cellStyle name="Normal 3 2 2 2" xfId="474"/>
    <cellStyle name="Normal 3 2 3" xfId="475"/>
    <cellStyle name="Normal 3 2_Sheet2" xfId="476"/>
    <cellStyle name="Normal 3 3" xfId="273"/>
    <cellStyle name="Normal 3 3 2" xfId="478"/>
    <cellStyle name="Normal 3 3 3" xfId="477"/>
    <cellStyle name="Normal 3 4" xfId="479"/>
    <cellStyle name="Normal 3 4 2" xfId="600"/>
    <cellStyle name="Normal 3 4 3" xfId="627"/>
    <cellStyle name="Normal 3_16MTR" xfId="274"/>
    <cellStyle name="Normal 4" xfId="129"/>
    <cellStyle name="Normal 4 2" xfId="276"/>
    <cellStyle name="Normal 4 2 2" xfId="481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5" xfId="279"/>
    <cellStyle name="Normal 4 5 2" xfId="488"/>
    <cellStyle name="Normal 4 6" xfId="280"/>
    <cellStyle name="Normal 4 7" xfId="281"/>
    <cellStyle name="Normal 4 8" xfId="275"/>
    <cellStyle name="Normal 4_CH12-KẾ TOÁN" xfId="537"/>
    <cellStyle name="Normal 45" xfId="546"/>
    <cellStyle name="Normal 46" xfId="547"/>
    <cellStyle name="Normal 5" xfId="130"/>
    <cellStyle name="Normal 5 2" xfId="490"/>
    <cellStyle name="Normal 5 2 2" xfId="491"/>
    <cellStyle name="Normal 5 2 3" xfId="492"/>
    <cellStyle name="Normal 5 2 4" xfId="493"/>
    <cellStyle name="Normal 5 2_KẾ TOÁN" xfId="538"/>
    <cellStyle name="Normal 5 3" xfId="494"/>
    <cellStyle name="Normal 5 4" xfId="489"/>
    <cellStyle name="Normal 5_AVDL" xfId="495"/>
    <cellStyle name="Normal 6" xfId="131"/>
    <cellStyle name="Normal 6 2" xfId="496"/>
    <cellStyle name="Normal 6 3" xfId="601"/>
    <cellStyle name="Normal 6_AVDL" xfId="497"/>
    <cellStyle name="Normal 7" xfId="183"/>
    <cellStyle name="Normal 7 2" xfId="282"/>
    <cellStyle name="Normal 7 2 2" xfId="500"/>
    <cellStyle name="Normal 7 2 3" xfId="499"/>
    <cellStyle name="Normal 7 3" xfId="498"/>
    <cellStyle name="Normal 7_DAI HOC" xfId="501"/>
    <cellStyle name="Normal 8" xfId="283"/>
    <cellStyle name="Normal 8 2" xfId="503"/>
    <cellStyle name="Normal 8 3" xfId="502"/>
    <cellStyle name="Normal 8_Sheet1" xfId="524"/>
    <cellStyle name="Normal 9" xfId="284"/>
    <cellStyle name="Normal 9 2" xfId="504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[2]" xfId="138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3" xfId="512"/>
    <cellStyle name="PrePop Currency (0) 3" xfId="513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3" xfId="514"/>
    <cellStyle name="Text Indent B 3" xfId="515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8" t="s">
        <v>5</v>
      </c>
      <c r="B1" s="138"/>
      <c r="C1" s="138"/>
      <c r="D1" s="13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8" t="s">
        <v>6</v>
      </c>
      <c r="B2" s="138"/>
      <c r="C2" s="138"/>
      <c r="D2" s="138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6" t="s">
        <v>3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52" t="s">
        <v>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F5" s="46"/>
    </row>
    <row r="6" spans="1:32" s="11" customFormat="1" ht="17.25" customHeight="1">
      <c r="A6" s="139" t="s">
        <v>4</v>
      </c>
      <c r="B6" s="10"/>
      <c r="C6" s="142" t="s">
        <v>8</v>
      </c>
      <c r="D6" s="149" t="s">
        <v>9</v>
      </c>
      <c r="E6" s="157" t="s">
        <v>10</v>
      </c>
      <c r="F6" s="145" t="s">
        <v>11</v>
      </c>
      <c r="G6" s="142" t="s">
        <v>12</v>
      </c>
      <c r="H6" s="145" t="s">
        <v>13</v>
      </c>
      <c r="I6" s="148" t="s">
        <v>14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 t="s">
        <v>15</v>
      </c>
      <c r="Y6" s="148"/>
      <c r="Z6" s="148"/>
      <c r="AA6" s="129" t="s">
        <v>16</v>
      </c>
      <c r="AB6" s="130"/>
      <c r="AC6" s="130"/>
      <c r="AD6" s="131"/>
    </row>
    <row r="7" spans="1:32" s="11" customFormat="1" ht="63.75" customHeight="1">
      <c r="A7" s="140"/>
      <c r="B7" s="12"/>
      <c r="C7" s="143"/>
      <c r="D7" s="150"/>
      <c r="E7" s="158"/>
      <c r="F7" s="146"/>
      <c r="G7" s="143"/>
      <c r="H7" s="153"/>
      <c r="I7" s="13" t="s">
        <v>31</v>
      </c>
      <c r="J7" s="14" t="s">
        <v>34</v>
      </c>
      <c r="K7" s="155" t="s">
        <v>32</v>
      </c>
      <c r="L7" s="155"/>
      <c r="M7" s="155"/>
      <c r="N7" s="155"/>
      <c r="O7" s="155" t="s">
        <v>33</v>
      </c>
      <c r="P7" s="155"/>
      <c r="Q7" s="155"/>
      <c r="R7" s="155"/>
      <c r="S7" s="155" t="s">
        <v>35</v>
      </c>
      <c r="T7" s="155"/>
      <c r="U7" s="155"/>
      <c r="V7" s="155"/>
      <c r="W7" s="14" t="s">
        <v>36</v>
      </c>
      <c r="X7" s="14" t="s">
        <v>37</v>
      </c>
      <c r="Y7" s="14" t="s">
        <v>38</v>
      </c>
      <c r="Z7" s="14" t="s">
        <v>39</v>
      </c>
      <c r="AA7" s="132"/>
      <c r="AB7" s="133"/>
      <c r="AC7" s="133"/>
      <c r="AD7" s="134"/>
    </row>
    <row r="8" spans="1:32" s="18" customFormat="1" ht="21">
      <c r="A8" s="141"/>
      <c r="B8" s="15"/>
      <c r="C8" s="144"/>
      <c r="D8" s="151"/>
      <c r="E8" s="159"/>
      <c r="F8" s="147"/>
      <c r="G8" s="144"/>
      <c r="H8" s="154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5"/>
      <c r="AB8" s="136"/>
      <c r="AC8" s="136"/>
      <c r="AD8" s="137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6"/>
      <c r="AB9" s="127"/>
      <c r="AC9" s="127"/>
      <c r="AD9" s="128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9"/>
      <c r="AB10" s="120"/>
      <c r="AC10" s="120"/>
      <c r="AD10" s="121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9"/>
      <c r="AB11" s="120"/>
      <c r="AC11" s="120"/>
      <c r="AD11" s="121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9"/>
      <c r="AB12" s="120"/>
      <c r="AC12" s="120"/>
      <c r="AD12" s="121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9"/>
      <c r="AB13" s="120"/>
      <c r="AC13" s="120"/>
      <c r="AD13" s="121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9"/>
      <c r="AB14" s="120"/>
      <c r="AC14" s="120"/>
      <c r="AD14" s="121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9"/>
      <c r="AB15" s="120"/>
      <c r="AC15" s="120"/>
      <c r="AD15" s="121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9"/>
      <c r="AB16" s="120"/>
      <c r="AC16" s="120"/>
      <c r="AD16" s="121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9"/>
      <c r="AB17" s="120"/>
      <c r="AC17" s="120"/>
      <c r="AD17" s="121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9"/>
      <c r="AB18" s="120"/>
      <c r="AC18" s="120"/>
      <c r="AD18" s="121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9"/>
      <c r="AB19" s="120"/>
      <c r="AC19" s="120"/>
      <c r="AD19" s="121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9"/>
      <c r="AB20" s="120"/>
      <c r="AC20" s="120"/>
      <c r="AD20" s="121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9"/>
      <c r="AB21" s="120"/>
      <c r="AC21" s="120"/>
      <c r="AD21" s="121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9"/>
      <c r="AB22" s="120"/>
      <c r="AC22" s="120"/>
      <c r="AD22" s="121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2"/>
      <c r="AB23" s="123"/>
      <c r="AC23" s="123"/>
      <c r="AD23" s="124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6"/>
      <c r="AB32" s="127"/>
      <c r="AC32" s="127"/>
      <c r="AD32" s="128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9"/>
      <c r="AB33" s="120"/>
      <c r="AC33" s="120"/>
      <c r="AD33" s="121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9"/>
      <c r="AB34" s="120"/>
      <c r="AC34" s="120"/>
      <c r="AD34" s="121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9"/>
      <c r="AB35" s="120"/>
      <c r="AC35" s="120"/>
      <c r="AD35" s="121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9"/>
      <c r="AB36" s="120"/>
      <c r="AC36" s="120"/>
      <c r="AD36" s="121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9"/>
      <c r="AB37" s="120"/>
      <c r="AC37" s="120"/>
      <c r="AD37" s="121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9"/>
      <c r="AB38" s="120"/>
      <c r="AC38" s="120"/>
      <c r="AD38" s="121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9"/>
      <c r="AB39" s="120"/>
      <c r="AC39" s="120"/>
      <c r="AD39" s="121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9"/>
      <c r="AB40" s="120"/>
      <c r="AC40" s="120"/>
      <c r="AD40" s="121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9"/>
      <c r="AB41" s="120"/>
      <c r="AC41" s="120"/>
      <c r="AD41" s="121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9"/>
      <c r="AB42" s="120"/>
      <c r="AC42" s="120"/>
      <c r="AD42" s="121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9"/>
      <c r="AB43" s="120"/>
      <c r="AC43" s="120"/>
      <c r="AD43" s="121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9"/>
      <c r="AB44" s="120"/>
      <c r="AC44" s="120"/>
      <c r="AD44" s="121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9"/>
      <c r="AB45" s="120"/>
      <c r="AC45" s="120"/>
      <c r="AD45" s="121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2"/>
      <c r="AB46" s="123"/>
      <c r="AC46" s="123"/>
      <c r="AD46" s="124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6"/>
      <c r="AB55" s="127"/>
      <c r="AC55" s="127"/>
      <c r="AD55" s="128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9"/>
      <c r="AB56" s="120"/>
      <c r="AC56" s="120"/>
      <c r="AD56" s="121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9"/>
      <c r="AB57" s="120"/>
      <c r="AC57" s="120"/>
      <c r="AD57" s="121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9"/>
      <c r="AB58" s="120"/>
      <c r="AC58" s="120"/>
      <c r="AD58" s="121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9"/>
      <c r="AB59" s="120"/>
      <c r="AC59" s="120"/>
      <c r="AD59" s="121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9"/>
      <c r="AB60" s="120"/>
      <c r="AC60" s="120"/>
      <c r="AD60" s="121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9"/>
      <c r="AB61" s="120"/>
      <c r="AC61" s="120"/>
      <c r="AD61" s="121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9"/>
      <c r="AB62" s="120"/>
      <c r="AC62" s="120"/>
      <c r="AD62" s="121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9"/>
      <c r="AB63" s="120"/>
      <c r="AC63" s="120"/>
      <c r="AD63" s="121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9"/>
      <c r="AB64" s="120"/>
      <c r="AC64" s="120"/>
      <c r="AD64" s="121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9"/>
      <c r="AB65" s="120"/>
      <c r="AC65" s="120"/>
      <c r="AD65" s="121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9"/>
      <c r="AB66" s="120"/>
      <c r="AC66" s="120"/>
      <c r="AD66" s="121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9"/>
      <c r="AB67" s="120"/>
      <c r="AC67" s="120"/>
      <c r="AD67" s="121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9"/>
      <c r="AB68" s="120"/>
      <c r="AC68" s="120"/>
      <c r="AD68" s="121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2"/>
      <c r="AB69" s="123"/>
      <c r="AC69" s="123"/>
      <c r="AD69" s="124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6"/>
      <c r="AB78" s="127"/>
      <c r="AC78" s="127"/>
      <c r="AD78" s="128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9"/>
      <c r="AB79" s="120"/>
      <c r="AC79" s="120"/>
      <c r="AD79" s="121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9"/>
      <c r="AB80" s="120"/>
      <c r="AC80" s="120"/>
      <c r="AD80" s="121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9"/>
      <c r="AB81" s="120"/>
      <c r="AC81" s="120"/>
      <c r="AD81" s="121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9"/>
      <c r="AB82" s="120"/>
      <c r="AC82" s="120"/>
      <c r="AD82" s="121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9"/>
      <c r="AB83" s="120"/>
      <c r="AC83" s="120"/>
      <c r="AD83" s="121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9"/>
      <c r="AB84" s="120"/>
      <c r="AC84" s="120"/>
      <c r="AD84" s="121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9"/>
      <c r="AB85" s="120"/>
      <c r="AC85" s="120"/>
      <c r="AD85" s="121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9"/>
      <c r="AB86" s="120"/>
      <c r="AC86" s="120"/>
      <c r="AD86" s="121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9"/>
      <c r="AB87" s="120"/>
      <c r="AC87" s="120"/>
      <c r="AD87" s="121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9"/>
      <c r="AB88" s="120"/>
      <c r="AC88" s="120"/>
      <c r="AD88" s="121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9"/>
      <c r="AB89" s="120"/>
      <c r="AC89" s="120"/>
      <c r="AD89" s="121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9"/>
      <c r="AB90" s="120"/>
      <c r="AC90" s="120"/>
      <c r="AD90" s="121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9"/>
      <c r="AB91" s="120"/>
      <c r="AC91" s="120"/>
      <c r="AD91" s="121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2"/>
      <c r="AB92" s="123"/>
      <c r="AC92" s="123"/>
      <c r="AD92" s="124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8" t="s">
        <v>5</v>
      </c>
      <c r="B1" s="138"/>
      <c r="C1" s="138"/>
      <c r="D1" s="13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8" t="s">
        <v>6</v>
      </c>
      <c r="B2" s="138"/>
      <c r="C2" s="138"/>
      <c r="D2" s="138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6" t="s">
        <v>3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6">
        <v>14</v>
      </c>
      <c r="AB4" s="2"/>
      <c r="AC4" s="2"/>
    </row>
    <row r="5" spans="1:32" s="9" customFormat="1" ht="18" customHeight="1">
      <c r="A5" s="152" t="s">
        <v>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F5" s="46"/>
    </row>
    <row r="6" spans="1:32" s="11" customFormat="1" ht="17.25" customHeight="1">
      <c r="A6" s="139" t="s">
        <v>4</v>
      </c>
      <c r="B6" s="10"/>
      <c r="C6" s="142" t="s">
        <v>8</v>
      </c>
      <c r="D6" s="149" t="s">
        <v>9</v>
      </c>
      <c r="E6" s="157" t="s">
        <v>10</v>
      </c>
      <c r="F6" s="145" t="s">
        <v>11</v>
      </c>
      <c r="G6" s="142" t="s">
        <v>12</v>
      </c>
      <c r="H6" s="145" t="s">
        <v>13</v>
      </c>
      <c r="I6" s="148" t="s">
        <v>14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 t="s">
        <v>15</v>
      </c>
      <c r="Y6" s="148"/>
      <c r="Z6" s="148"/>
      <c r="AA6" s="129" t="s">
        <v>16</v>
      </c>
      <c r="AB6" s="130"/>
      <c r="AC6" s="130"/>
      <c r="AD6" s="131"/>
    </row>
    <row r="7" spans="1:32" s="11" customFormat="1" ht="63.75" customHeight="1">
      <c r="A7" s="140"/>
      <c r="B7" s="12"/>
      <c r="C7" s="143"/>
      <c r="D7" s="150"/>
      <c r="E7" s="158"/>
      <c r="F7" s="146"/>
      <c r="G7" s="143"/>
      <c r="H7" s="153"/>
      <c r="I7" s="13" t="s">
        <v>31</v>
      </c>
      <c r="J7" s="14" t="s">
        <v>34</v>
      </c>
      <c r="K7" s="155" t="s">
        <v>32</v>
      </c>
      <c r="L7" s="155"/>
      <c r="M7" s="155"/>
      <c r="N7" s="155"/>
      <c r="O7" s="155" t="s">
        <v>33</v>
      </c>
      <c r="P7" s="155"/>
      <c r="Q7" s="155"/>
      <c r="R7" s="155"/>
      <c r="S7" s="155" t="s">
        <v>35</v>
      </c>
      <c r="T7" s="155"/>
      <c r="U7" s="155"/>
      <c r="V7" s="155"/>
      <c r="W7" s="14" t="s">
        <v>36</v>
      </c>
      <c r="X7" s="14" t="s">
        <v>37</v>
      </c>
      <c r="Y7" s="14" t="s">
        <v>38</v>
      </c>
      <c r="Z7" s="14" t="s">
        <v>39</v>
      </c>
      <c r="AA7" s="132"/>
      <c r="AB7" s="133"/>
      <c r="AC7" s="133"/>
      <c r="AD7" s="134"/>
    </row>
    <row r="8" spans="1:32" s="18" customFormat="1" ht="21">
      <c r="A8" s="141"/>
      <c r="B8" s="15"/>
      <c r="C8" s="144"/>
      <c r="D8" s="151"/>
      <c r="E8" s="159"/>
      <c r="F8" s="147"/>
      <c r="G8" s="144"/>
      <c r="H8" s="154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5"/>
      <c r="AB8" s="136"/>
      <c r="AC8" s="136"/>
      <c r="AD8" s="137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0" t="e">
        <f>IF(ISNA(VLOOKUP($B10,#REF!,AA$4,0))=FALSE,VLOOKUP($B10,#REF!,AA$4,0),"")</f>
        <v>#REF!</v>
      </c>
      <c r="AB10" s="161" t="e">
        <f>IF(ISNA(VLOOKUP($B10,#REF!,AB$4,0))=FALSE,VLOOKUP($B10,#REF!,AB$4,0),"")</f>
        <v>#REF!</v>
      </c>
      <c r="AC10" s="161" t="e">
        <f>IF(ISNA(VLOOKUP($B10,#REF!,AC$4,0))=FALSE,VLOOKUP($B10,#REF!,AC$4,0),"")</f>
        <v>#REF!</v>
      </c>
      <c r="AD10" s="162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0" t="e">
        <f>IF(ISNA(VLOOKUP($B11,#REF!,AA$4,0))=FALSE,VLOOKUP($B11,#REF!,AA$4,0),"")</f>
        <v>#REF!</v>
      </c>
      <c r="AB11" s="161" t="e">
        <f>IF(ISNA(VLOOKUP($B11,#REF!,AB$4,0))=FALSE,VLOOKUP($B11,#REF!,AB$4,0),"")</f>
        <v>#REF!</v>
      </c>
      <c r="AC11" s="161" t="e">
        <f>IF(ISNA(VLOOKUP($B11,#REF!,AC$4,0))=FALSE,VLOOKUP($B11,#REF!,AC$4,0),"")</f>
        <v>#REF!</v>
      </c>
      <c r="AD11" s="162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0" t="e">
        <f>IF(ISNA(VLOOKUP($B12,#REF!,AA$4,0))=FALSE,VLOOKUP($B12,#REF!,AA$4,0),"")</f>
        <v>#REF!</v>
      </c>
      <c r="AB12" s="161" t="e">
        <f>IF(ISNA(VLOOKUP($B12,#REF!,AB$4,0))=FALSE,VLOOKUP($B12,#REF!,AB$4,0),"")</f>
        <v>#REF!</v>
      </c>
      <c r="AC12" s="161" t="e">
        <f>IF(ISNA(VLOOKUP($B12,#REF!,AC$4,0))=FALSE,VLOOKUP($B12,#REF!,AC$4,0),"")</f>
        <v>#REF!</v>
      </c>
      <c r="AD12" s="162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0" t="e">
        <f>IF(ISNA(VLOOKUP($B13,#REF!,AA$4,0))=FALSE,VLOOKUP($B13,#REF!,AA$4,0),"")</f>
        <v>#REF!</v>
      </c>
      <c r="AB13" s="161" t="e">
        <f>IF(ISNA(VLOOKUP($B13,#REF!,AB$4,0))=FALSE,VLOOKUP($B13,#REF!,AB$4,0),"")</f>
        <v>#REF!</v>
      </c>
      <c r="AC13" s="161" t="e">
        <f>IF(ISNA(VLOOKUP($B13,#REF!,AC$4,0))=FALSE,VLOOKUP($B13,#REF!,AC$4,0),"")</f>
        <v>#REF!</v>
      </c>
      <c r="AD13" s="162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0" t="e">
        <f>IF(ISNA(VLOOKUP($B14,#REF!,AA$4,0))=FALSE,VLOOKUP($B14,#REF!,AA$4,0),"")</f>
        <v>#REF!</v>
      </c>
      <c r="AB14" s="161" t="e">
        <f>IF(ISNA(VLOOKUP($B14,#REF!,AB$4,0))=FALSE,VLOOKUP($B14,#REF!,AB$4,0),"")</f>
        <v>#REF!</v>
      </c>
      <c r="AC14" s="161" t="e">
        <f>IF(ISNA(VLOOKUP($B14,#REF!,AC$4,0))=FALSE,VLOOKUP($B14,#REF!,AC$4,0),"")</f>
        <v>#REF!</v>
      </c>
      <c r="AD14" s="162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0" t="e">
        <f>IF(ISNA(VLOOKUP($B15,#REF!,AA$4,0))=FALSE,VLOOKUP($B15,#REF!,AA$4,0),"")</f>
        <v>#REF!</v>
      </c>
      <c r="AB15" s="161" t="e">
        <f>IF(ISNA(VLOOKUP($B15,#REF!,AB$4,0))=FALSE,VLOOKUP($B15,#REF!,AB$4,0),"")</f>
        <v>#REF!</v>
      </c>
      <c r="AC15" s="161" t="e">
        <f>IF(ISNA(VLOOKUP($B15,#REF!,AC$4,0))=FALSE,VLOOKUP($B15,#REF!,AC$4,0),"")</f>
        <v>#REF!</v>
      </c>
      <c r="AD15" s="162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0" t="e">
        <f>IF(ISNA(VLOOKUP($B16,#REF!,AA$4,0))=FALSE,VLOOKUP($B16,#REF!,AA$4,0),"")</f>
        <v>#REF!</v>
      </c>
      <c r="AB16" s="161" t="e">
        <f>IF(ISNA(VLOOKUP($B16,#REF!,AB$4,0))=FALSE,VLOOKUP($B16,#REF!,AB$4,0),"")</f>
        <v>#REF!</v>
      </c>
      <c r="AC16" s="161" t="e">
        <f>IF(ISNA(VLOOKUP($B16,#REF!,AC$4,0))=FALSE,VLOOKUP($B16,#REF!,AC$4,0),"")</f>
        <v>#REF!</v>
      </c>
      <c r="AD16" s="162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0" t="e">
        <f>IF(ISNA(VLOOKUP($B17,#REF!,AA$4,0))=FALSE,VLOOKUP($B17,#REF!,AA$4,0),"")</f>
        <v>#REF!</v>
      </c>
      <c r="AB17" s="161" t="e">
        <f>IF(ISNA(VLOOKUP($B17,#REF!,AB$4,0))=FALSE,VLOOKUP($B17,#REF!,AB$4,0),"")</f>
        <v>#REF!</v>
      </c>
      <c r="AC17" s="161" t="e">
        <f>IF(ISNA(VLOOKUP($B17,#REF!,AC$4,0))=FALSE,VLOOKUP($B17,#REF!,AC$4,0),"")</f>
        <v>#REF!</v>
      </c>
      <c r="AD17" s="162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0" t="e">
        <f>IF(ISNA(VLOOKUP($B18,#REF!,AA$4,0))=FALSE,VLOOKUP($B18,#REF!,AA$4,0),"")</f>
        <v>#REF!</v>
      </c>
      <c r="AB18" s="161" t="e">
        <f>IF(ISNA(VLOOKUP($B18,#REF!,AB$4,0))=FALSE,VLOOKUP($B18,#REF!,AB$4,0),"")</f>
        <v>#REF!</v>
      </c>
      <c r="AC18" s="161" t="e">
        <f>IF(ISNA(VLOOKUP($B18,#REF!,AC$4,0))=FALSE,VLOOKUP($B18,#REF!,AC$4,0),"")</f>
        <v>#REF!</v>
      </c>
      <c r="AD18" s="162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0" t="e">
        <f>IF(ISNA(VLOOKUP($B19,#REF!,AA$4,0))=FALSE,VLOOKUP($B19,#REF!,AA$4,0),"")</f>
        <v>#REF!</v>
      </c>
      <c r="AB19" s="161" t="e">
        <f>IF(ISNA(VLOOKUP($B19,#REF!,AB$4,0))=FALSE,VLOOKUP($B19,#REF!,AB$4,0),"")</f>
        <v>#REF!</v>
      </c>
      <c r="AC19" s="161" t="e">
        <f>IF(ISNA(VLOOKUP($B19,#REF!,AC$4,0))=FALSE,VLOOKUP($B19,#REF!,AC$4,0),"")</f>
        <v>#REF!</v>
      </c>
      <c r="AD19" s="162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0" t="e">
        <f>IF(ISNA(VLOOKUP($B20,#REF!,AA$4,0))=FALSE,VLOOKUP($B20,#REF!,AA$4,0),"")</f>
        <v>#REF!</v>
      </c>
      <c r="AB20" s="161" t="e">
        <f>IF(ISNA(VLOOKUP($B20,#REF!,AB$4,0))=FALSE,VLOOKUP($B20,#REF!,AB$4,0),"")</f>
        <v>#REF!</v>
      </c>
      <c r="AC20" s="161" t="e">
        <f>IF(ISNA(VLOOKUP($B20,#REF!,AC$4,0))=FALSE,VLOOKUP($B20,#REF!,AC$4,0),"")</f>
        <v>#REF!</v>
      </c>
      <c r="AD20" s="162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0" t="e">
        <f>IF(ISNA(VLOOKUP($B21,#REF!,AA$4,0))=FALSE,VLOOKUP($B21,#REF!,AA$4,0),"")</f>
        <v>#REF!</v>
      </c>
      <c r="AB21" s="161" t="e">
        <f>IF(ISNA(VLOOKUP($B21,#REF!,AB$4,0))=FALSE,VLOOKUP($B21,#REF!,AB$4,0),"")</f>
        <v>#REF!</v>
      </c>
      <c r="AC21" s="161" t="e">
        <f>IF(ISNA(VLOOKUP($B21,#REF!,AC$4,0))=FALSE,VLOOKUP($B21,#REF!,AC$4,0),"")</f>
        <v>#REF!</v>
      </c>
      <c r="AD21" s="162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0" t="e">
        <f>IF(ISNA(VLOOKUP($B22,#REF!,AA$4,0))=FALSE,VLOOKUP($B22,#REF!,AA$4,0),"")</f>
        <v>#REF!</v>
      </c>
      <c r="AB22" s="161" t="e">
        <f>IF(ISNA(VLOOKUP($B22,#REF!,AB$4,0))=FALSE,VLOOKUP($B22,#REF!,AB$4,0),"")</f>
        <v>#REF!</v>
      </c>
      <c r="AC22" s="161" t="e">
        <f>IF(ISNA(VLOOKUP($B22,#REF!,AC$4,0))=FALSE,VLOOKUP($B22,#REF!,AC$4,0),"")</f>
        <v>#REF!</v>
      </c>
      <c r="AD22" s="162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6" t="e">
        <f>IF(ISNA(VLOOKUP($B23,#REF!,AA$4,0))=FALSE,VLOOKUP($B23,#REF!,AA$4,0),"")</f>
        <v>#REF!</v>
      </c>
      <c r="AB23" s="167" t="e">
        <f>IF(ISNA(VLOOKUP($B23,#REF!,AB$4,0))=FALSE,VLOOKUP($B23,#REF!,AB$4,0),"")</f>
        <v>#REF!</v>
      </c>
      <c r="AC23" s="167" t="e">
        <f>IF(ISNA(VLOOKUP($B23,#REF!,AC$4,0))=FALSE,VLOOKUP($B23,#REF!,AC$4,0),"")</f>
        <v>#REF!</v>
      </c>
      <c r="AD23" s="168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0" t="e">
        <f>IF(ISNA(VLOOKUP($B33,#REF!,AA$4,0))=FALSE,VLOOKUP($B33,#REF!,AA$4,0),"")</f>
        <v>#REF!</v>
      </c>
      <c r="AB33" s="161" t="e">
        <f>IF(ISNA(VLOOKUP($B33,#REF!,AB$4,0))=FALSE,VLOOKUP($B33,#REF!,AB$4,0),"")</f>
        <v>#REF!</v>
      </c>
      <c r="AC33" s="161" t="e">
        <f>IF(ISNA(VLOOKUP($B33,#REF!,AC$4,0))=FALSE,VLOOKUP($B33,#REF!,AC$4,0),"")</f>
        <v>#REF!</v>
      </c>
      <c r="AD33" s="162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0" t="e">
        <f>IF(ISNA(VLOOKUP($B34,#REF!,AA$4,0))=FALSE,VLOOKUP($B34,#REF!,AA$4,0),"")</f>
        <v>#REF!</v>
      </c>
      <c r="AB34" s="161" t="e">
        <f>IF(ISNA(VLOOKUP($B34,#REF!,AB$4,0))=FALSE,VLOOKUP($B34,#REF!,AB$4,0),"")</f>
        <v>#REF!</v>
      </c>
      <c r="AC34" s="161" t="e">
        <f>IF(ISNA(VLOOKUP($B34,#REF!,AC$4,0))=FALSE,VLOOKUP($B34,#REF!,AC$4,0),"")</f>
        <v>#REF!</v>
      </c>
      <c r="AD34" s="162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0" t="e">
        <f>IF(ISNA(VLOOKUP($B35,#REF!,AA$4,0))=FALSE,VLOOKUP($B35,#REF!,AA$4,0),"")</f>
        <v>#REF!</v>
      </c>
      <c r="AB35" s="161" t="e">
        <f>IF(ISNA(VLOOKUP($B35,#REF!,AB$4,0))=FALSE,VLOOKUP($B35,#REF!,AB$4,0),"")</f>
        <v>#REF!</v>
      </c>
      <c r="AC35" s="161" t="e">
        <f>IF(ISNA(VLOOKUP($B35,#REF!,AC$4,0))=FALSE,VLOOKUP($B35,#REF!,AC$4,0),"")</f>
        <v>#REF!</v>
      </c>
      <c r="AD35" s="162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0" t="e">
        <f>IF(ISNA(VLOOKUP($B36,#REF!,AA$4,0))=FALSE,VLOOKUP($B36,#REF!,AA$4,0),"")</f>
        <v>#REF!</v>
      </c>
      <c r="AB36" s="161" t="e">
        <f>IF(ISNA(VLOOKUP($B36,#REF!,AB$4,0))=FALSE,VLOOKUP($B36,#REF!,AB$4,0),"")</f>
        <v>#REF!</v>
      </c>
      <c r="AC36" s="161" t="e">
        <f>IF(ISNA(VLOOKUP($B36,#REF!,AC$4,0))=FALSE,VLOOKUP($B36,#REF!,AC$4,0),"")</f>
        <v>#REF!</v>
      </c>
      <c r="AD36" s="162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0" t="e">
        <f>IF(ISNA(VLOOKUP($B37,#REF!,AA$4,0))=FALSE,VLOOKUP($B37,#REF!,AA$4,0),"")</f>
        <v>#REF!</v>
      </c>
      <c r="AB37" s="161" t="e">
        <f>IF(ISNA(VLOOKUP($B37,#REF!,AB$4,0))=FALSE,VLOOKUP($B37,#REF!,AB$4,0),"")</f>
        <v>#REF!</v>
      </c>
      <c r="AC37" s="161" t="e">
        <f>IF(ISNA(VLOOKUP($B37,#REF!,AC$4,0))=FALSE,VLOOKUP($B37,#REF!,AC$4,0),"")</f>
        <v>#REF!</v>
      </c>
      <c r="AD37" s="162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0" t="e">
        <f>IF(ISNA(VLOOKUP($B38,#REF!,AA$4,0))=FALSE,VLOOKUP($B38,#REF!,AA$4,0),"")</f>
        <v>#REF!</v>
      </c>
      <c r="AB38" s="161" t="e">
        <f>IF(ISNA(VLOOKUP($B38,#REF!,AB$4,0))=FALSE,VLOOKUP($B38,#REF!,AB$4,0),"")</f>
        <v>#REF!</v>
      </c>
      <c r="AC38" s="161" t="e">
        <f>IF(ISNA(VLOOKUP($B38,#REF!,AC$4,0))=FALSE,VLOOKUP($B38,#REF!,AC$4,0),"")</f>
        <v>#REF!</v>
      </c>
      <c r="AD38" s="162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0" t="e">
        <f>IF(ISNA(VLOOKUP($B39,#REF!,AA$4,0))=FALSE,VLOOKUP($B39,#REF!,AA$4,0),"")</f>
        <v>#REF!</v>
      </c>
      <c r="AB39" s="161" t="e">
        <f>IF(ISNA(VLOOKUP($B39,#REF!,AB$4,0))=FALSE,VLOOKUP($B39,#REF!,AB$4,0),"")</f>
        <v>#REF!</v>
      </c>
      <c r="AC39" s="161" t="e">
        <f>IF(ISNA(VLOOKUP($B39,#REF!,AC$4,0))=FALSE,VLOOKUP($B39,#REF!,AC$4,0),"")</f>
        <v>#REF!</v>
      </c>
      <c r="AD39" s="162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0" t="e">
        <f>IF(ISNA(VLOOKUP($B40,#REF!,AA$4,0))=FALSE,VLOOKUP($B40,#REF!,AA$4,0),"")</f>
        <v>#REF!</v>
      </c>
      <c r="AB40" s="161" t="e">
        <f>IF(ISNA(VLOOKUP($B40,#REF!,AB$4,0))=FALSE,VLOOKUP($B40,#REF!,AB$4,0),"")</f>
        <v>#REF!</v>
      </c>
      <c r="AC40" s="161" t="e">
        <f>IF(ISNA(VLOOKUP($B40,#REF!,AC$4,0))=FALSE,VLOOKUP($B40,#REF!,AC$4,0),"")</f>
        <v>#REF!</v>
      </c>
      <c r="AD40" s="162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0" t="e">
        <f>IF(ISNA(VLOOKUP($B41,#REF!,AA$4,0))=FALSE,VLOOKUP($B41,#REF!,AA$4,0),"")</f>
        <v>#REF!</v>
      </c>
      <c r="AB41" s="161" t="e">
        <f>IF(ISNA(VLOOKUP($B41,#REF!,AB$4,0))=FALSE,VLOOKUP($B41,#REF!,AB$4,0),"")</f>
        <v>#REF!</v>
      </c>
      <c r="AC41" s="161" t="e">
        <f>IF(ISNA(VLOOKUP($B41,#REF!,AC$4,0))=FALSE,VLOOKUP($B41,#REF!,AC$4,0),"")</f>
        <v>#REF!</v>
      </c>
      <c r="AD41" s="162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0" t="e">
        <f>IF(ISNA(VLOOKUP($B42,#REF!,AA$4,0))=FALSE,VLOOKUP($B42,#REF!,AA$4,0),"")</f>
        <v>#REF!</v>
      </c>
      <c r="AB42" s="161" t="e">
        <f>IF(ISNA(VLOOKUP($B42,#REF!,AB$4,0))=FALSE,VLOOKUP($B42,#REF!,AB$4,0),"")</f>
        <v>#REF!</v>
      </c>
      <c r="AC42" s="161" t="e">
        <f>IF(ISNA(VLOOKUP($B42,#REF!,AC$4,0))=FALSE,VLOOKUP($B42,#REF!,AC$4,0),"")</f>
        <v>#REF!</v>
      </c>
      <c r="AD42" s="162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0" t="e">
        <f>IF(ISNA(VLOOKUP($B43,#REF!,AA$4,0))=FALSE,VLOOKUP($B43,#REF!,AA$4,0),"")</f>
        <v>#REF!</v>
      </c>
      <c r="AB43" s="161" t="e">
        <f>IF(ISNA(VLOOKUP($B43,#REF!,AB$4,0))=FALSE,VLOOKUP($B43,#REF!,AB$4,0),"")</f>
        <v>#REF!</v>
      </c>
      <c r="AC43" s="161" t="e">
        <f>IF(ISNA(VLOOKUP($B43,#REF!,AC$4,0))=FALSE,VLOOKUP($B43,#REF!,AC$4,0),"")</f>
        <v>#REF!</v>
      </c>
      <c r="AD43" s="162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0" t="e">
        <f>IF(ISNA(VLOOKUP($B44,#REF!,AA$4,0))=FALSE,VLOOKUP($B44,#REF!,AA$4,0),"")</f>
        <v>#REF!</v>
      </c>
      <c r="AB44" s="161" t="e">
        <f>IF(ISNA(VLOOKUP($B44,#REF!,AB$4,0))=FALSE,VLOOKUP($B44,#REF!,AB$4,0),"")</f>
        <v>#REF!</v>
      </c>
      <c r="AC44" s="161" t="e">
        <f>IF(ISNA(VLOOKUP($B44,#REF!,AC$4,0))=FALSE,VLOOKUP($B44,#REF!,AC$4,0),"")</f>
        <v>#REF!</v>
      </c>
      <c r="AD44" s="162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0" t="e">
        <f>IF(ISNA(VLOOKUP($B45,#REF!,AA$4,0))=FALSE,VLOOKUP($B45,#REF!,AA$4,0),"")</f>
        <v>#REF!</v>
      </c>
      <c r="AB45" s="161" t="e">
        <f>IF(ISNA(VLOOKUP($B45,#REF!,AB$4,0))=FALSE,VLOOKUP($B45,#REF!,AB$4,0),"")</f>
        <v>#REF!</v>
      </c>
      <c r="AC45" s="161" t="e">
        <f>IF(ISNA(VLOOKUP($B45,#REF!,AC$4,0))=FALSE,VLOOKUP($B45,#REF!,AC$4,0),"")</f>
        <v>#REF!</v>
      </c>
      <c r="AD45" s="162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6" t="e">
        <f>IF(ISNA(VLOOKUP($B46,#REF!,AA$4,0))=FALSE,VLOOKUP($B46,#REF!,AA$4,0),"")</f>
        <v>#REF!</v>
      </c>
      <c r="AB46" s="167" t="e">
        <f>IF(ISNA(VLOOKUP($B46,#REF!,AB$4,0))=FALSE,VLOOKUP($B46,#REF!,AB$4,0),"")</f>
        <v>#REF!</v>
      </c>
      <c r="AC46" s="167" t="e">
        <f>IF(ISNA(VLOOKUP($B46,#REF!,AC$4,0))=FALSE,VLOOKUP($B46,#REF!,AC$4,0),"")</f>
        <v>#REF!</v>
      </c>
      <c r="AD46" s="16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6"/>
      <c r="AB55" s="127"/>
      <c r="AC55" s="127"/>
      <c r="AD55" s="128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9"/>
      <c r="AB56" s="120"/>
      <c r="AC56" s="120"/>
      <c r="AD56" s="121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9"/>
      <c r="AB57" s="120"/>
      <c r="AC57" s="120"/>
      <c r="AD57" s="121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9"/>
      <c r="AB58" s="120"/>
      <c r="AC58" s="120"/>
      <c r="AD58" s="121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9"/>
      <c r="AB59" s="120"/>
      <c r="AC59" s="120"/>
      <c r="AD59" s="121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9"/>
      <c r="AB60" s="120"/>
      <c r="AC60" s="120"/>
      <c r="AD60" s="121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9"/>
      <c r="AB61" s="120"/>
      <c r="AC61" s="120"/>
      <c r="AD61" s="121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9"/>
      <c r="AB62" s="120"/>
      <c r="AC62" s="120"/>
      <c r="AD62" s="121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9"/>
      <c r="AB63" s="120"/>
      <c r="AC63" s="120"/>
      <c r="AD63" s="121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9"/>
      <c r="AB64" s="120"/>
      <c r="AC64" s="120"/>
      <c r="AD64" s="121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9"/>
      <c r="AB65" s="120"/>
      <c r="AC65" s="120"/>
      <c r="AD65" s="121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9"/>
      <c r="AB66" s="120"/>
      <c r="AC66" s="120"/>
      <c r="AD66" s="121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9"/>
      <c r="AB67" s="120"/>
      <c r="AC67" s="120"/>
      <c r="AD67" s="121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9"/>
      <c r="AB68" s="120"/>
      <c r="AC68" s="120"/>
      <c r="AD68" s="121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2"/>
      <c r="AB69" s="123"/>
      <c r="AC69" s="123"/>
      <c r="AD69" s="124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6"/>
      <c r="AB78" s="127"/>
      <c r="AC78" s="127"/>
      <c r="AD78" s="128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9"/>
      <c r="AB79" s="120"/>
      <c r="AC79" s="120"/>
      <c r="AD79" s="121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9"/>
      <c r="AB80" s="120"/>
      <c r="AC80" s="120"/>
      <c r="AD80" s="121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9"/>
      <c r="AB81" s="120"/>
      <c r="AC81" s="120"/>
      <c r="AD81" s="121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9"/>
      <c r="AB82" s="120"/>
      <c r="AC82" s="120"/>
      <c r="AD82" s="121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9"/>
      <c r="AB83" s="120"/>
      <c r="AC83" s="120"/>
      <c r="AD83" s="121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9"/>
      <c r="AB84" s="120"/>
      <c r="AC84" s="120"/>
      <c r="AD84" s="121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9"/>
      <c r="AB85" s="120"/>
      <c r="AC85" s="120"/>
      <c r="AD85" s="121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9"/>
      <c r="AB86" s="120"/>
      <c r="AC86" s="120"/>
      <c r="AD86" s="121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9"/>
      <c r="AB87" s="120"/>
      <c r="AC87" s="120"/>
      <c r="AD87" s="121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9"/>
      <c r="AB88" s="120"/>
      <c r="AC88" s="120"/>
      <c r="AD88" s="121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9"/>
      <c r="AB89" s="120"/>
      <c r="AC89" s="120"/>
      <c r="AD89" s="121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9"/>
      <c r="AB90" s="120"/>
      <c r="AC90" s="120"/>
      <c r="AD90" s="121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9"/>
      <c r="AB91" s="120"/>
      <c r="AC91" s="120"/>
      <c r="AD91" s="121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2"/>
      <c r="AB92" s="123"/>
      <c r="AC92" s="123"/>
      <c r="AD92" s="124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8" t="s">
        <v>5</v>
      </c>
      <c r="B1" s="138"/>
      <c r="C1" s="138"/>
      <c r="D1" s="13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8" t="s">
        <v>6</v>
      </c>
      <c r="B2" s="138"/>
      <c r="C2" s="138"/>
      <c r="D2" s="138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6" t="s">
        <v>3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6">
        <v>14</v>
      </c>
      <c r="AB4" s="2"/>
      <c r="AC4" s="2"/>
    </row>
    <row r="5" spans="1:32" s="9" customFormat="1" ht="18" customHeight="1">
      <c r="A5" s="152" t="s">
        <v>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F5" s="46"/>
    </row>
    <row r="6" spans="1:32" s="11" customFormat="1" ht="17.25" customHeight="1">
      <c r="A6" s="139" t="s">
        <v>4</v>
      </c>
      <c r="B6" s="10"/>
      <c r="C6" s="142" t="s">
        <v>8</v>
      </c>
      <c r="D6" s="149" t="s">
        <v>9</v>
      </c>
      <c r="E6" s="157" t="s">
        <v>10</v>
      </c>
      <c r="F6" s="145" t="s">
        <v>11</v>
      </c>
      <c r="G6" s="142" t="s">
        <v>12</v>
      </c>
      <c r="H6" s="145" t="s">
        <v>13</v>
      </c>
      <c r="I6" s="148" t="s">
        <v>14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 t="s">
        <v>15</v>
      </c>
      <c r="Y6" s="148"/>
      <c r="Z6" s="148"/>
      <c r="AA6" s="129" t="s">
        <v>16</v>
      </c>
      <c r="AB6" s="130"/>
      <c r="AC6" s="130"/>
      <c r="AD6" s="131"/>
    </row>
    <row r="7" spans="1:32" s="11" customFormat="1" ht="63.75" customHeight="1">
      <c r="A7" s="140"/>
      <c r="B7" s="12"/>
      <c r="C7" s="143"/>
      <c r="D7" s="150"/>
      <c r="E7" s="158"/>
      <c r="F7" s="146"/>
      <c r="G7" s="143"/>
      <c r="H7" s="153"/>
      <c r="I7" s="13" t="s">
        <v>31</v>
      </c>
      <c r="J7" s="14" t="s">
        <v>34</v>
      </c>
      <c r="K7" s="155" t="s">
        <v>32</v>
      </c>
      <c r="L7" s="155"/>
      <c r="M7" s="155"/>
      <c r="N7" s="155"/>
      <c r="O7" s="155" t="s">
        <v>33</v>
      </c>
      <c r="P7" s="155"/>
      <c r="Q7" s="155"/>
      <c r="R7" s="155"/>
      <c r="S7" s="155" t="s">
        <v>35</v>
      </c>
      <c r="T7" s="155"/>
      <c r="U7" s="155"/>
      <c r="V7" s="155"/>
      <c r="W7" s="14" t="s">
        <v>36</v>
      </c>
      <c r="X7" s="14" t="s">
        <v>37</v>
      </c>
      <c r="Y7" s="14" t="s">
        <v>38</v>
      </c>
      <c r="Z7" s="14" t="s">
        <v>39</v>
      </c>
      <c r="AA7" s="132"/>
      <c r="AB7" s="133"/>
      <c r="AC7" s="133"/>
      <c r="AD7" s="134"/>
    </row>
    <row r="8" spans="1:32" s="18" customFormat="1" ht="21">
      <c r="A8" s="141"/>
      <c r="B8" s="15"/>
      <c r="C8" s="144"/>
      <c r="D8" s="151"/>
      <c r="E8" s="159"/>
      <c r="F8" s="147"/>
      <c r="G8" s="144"/>
      <c r="H8" s="154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5"/>
      <c r="AB8" s="136"/>
      <c r="AC8" s="136"/>
      <c r="AD8" s="137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0" t="e">
        <f>IF(ISNA(VLOOKUP($B10,#REF!,AA$4,0))=FALSE,VLOOKUP($B10,#REF!,AA$4,0),"")</f>
        <v>#REF!</v>
      </c>
      <c r="AB10" s="161" t="e">
        <f>IF(ISNA(VLOOKUP($B10,#REF!,AB$4,0))=FALSE,VLOOKUP($B10,#REF!,AB$4,0),"")</f>
        <v>#REF!</v>
      </c>
      <c r="AC10" s="161" t="e">
        <f>IF(ISNA(VLOOKUP($B10,#REF!,AC$4,0))=FALSE,VLOOKUP($B10,#REF!,AC$4,0),"")</f>
        <v>#REF!</v>
      </c>
      <c r="AD10" s="162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0" t="e">
        <f>IF(ISNA(VLOOKUP($B11,#REF!,AA$4,0))=FALSE,VLOOKUP($B11,#REF!,AA$4,0),"")</f>
        <v>#REF!</v>
      </c>
      <c r="AB11" s="161" t="e">
        <f>IF(ISNA(VLOOKUP($B11,#REF!,AB$4,0))=FALSE,VLOOKUP($B11,#REF!,AB$4,0),"")</f>
        <v>#REF!</v>
      </c>
      <c r="AC11" s="161" t="e">
        <f>IF(ISNA(VLOOKUP($B11,#REF!,AC$4,0))=FALSE,VLOOKUP($B11,#REF!,AC$4,0),"")</f>
        <v>#REF!</v>
      </c>
      <c r="AD11" s="162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0" t="e">
        <f>IF(ISNA(VLOOKUP($B12,#REF!,AA$4,0))=FALSE,VLOOKUP($B12,#REF!,AA$4,0),"")</f>
        <v>#REF!</v>
      </c>
      <c r="AB12" s="161" t="e">
        <f>IF(ISNA(VLOOKUP($B12,#REF!,AB$4,0))=FALSE,VLOOKUP($B12,#REF!,AB$4,0),"")</f>
        <v>#REF!</v>
      </c>
      <c r="AC12" s="161" t="e">
        <f>IF(ISNA(VLOOKUP($B12,#REF!,AC$4,0))=FALSE,VLOOKUP($B12,#REF!,AC$4,0),"")</f>
        <v>#REF!</v>
      </c>
      <c r="AD12" s="162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0" t="e">
        <f>IF(ISNA(VLOOKUP($B13,#REF!,AA$4,0))=FALSE,VLOOKUP($B13,#REF!,AA$4,0),"")</f>
        <v>#REF!</v>
      </c>
      <c r="AB13" s="161" t="e">
        <f>IF(ISNA(VLOOKUP($B13,#REF!,AB$4,0))=FALSE,VLOOKUP($B13,#REF!,AB$4,0),"")</f>
        <v>#REF!</v>
      </c>
      <c r="AC13" s="161" t="e">
        <f>IF(ISNA(VLOOKUP($B13,#REF!,AC$4,0))=FALSE,VLOOKUP($B13,#REF!,AC$4,0),"")</f>
        <v>#REF!</v>
      </c>
      <c r="AD13" s="162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0" t="e">
        <f>IF(ISNA(VLOOKUP($B14,#REF!,AA$4,0))=FALSE,VLOOKUP($B14,#REF!,AA$4,0),"")</f>
        <v>#REF!</v>
      </c>
      <c r="AB14" s="161" t="e">
        <f>IF(ISNA(VLOOKUP($B14,#REF!,AB$4,0))=FALSE,VLOOKUP($B14,#REF!,AB$4,0),"")</f>
        <v>#REF!</v>
      </c>
      <c r="AC14" s="161" t="e">
        <f>IF(ISNA(VLOOKUP($B14,#REF!,AC$4,0))=FALSE,VLOOKUP($B14,#REF!,AC$4,0),"")</f>
        <v>#REF!</v>
      </c>
      <c r="AD14" s="162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0" t="e">
        <f>IF(ISNA(VLOOKUP($B15,#REF!,AA$4,0))=FALSE,VLOOKUP($B15,#REF!,AA$4,0),"")</f>
        <v>#REF!</v>
      </c>
      <c r="AB15" s="161" t="e">
        <f>IF(ISNA(VLOOKUP($B15,#REF!,AB$4,0))=FALSE,VLOOKUP($B15,#REF!,AB$4,0),"")</f>
        <v>#REF!</v>
      </c>
      <c r="AC15" s="161" t="e">
        <f>IF(ISNA(VLOOKUP($B15,#REF!,AC$4,0))=FALSE,VLOOKUP($B15,#REF!,AC$4,0),"")</f>
        <v>#REF!</v>
      </c>
      <c r="AD15" s="162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0" t="e">
        <f>IF(ISNA(VLOOKUP($B16,#REF!,AA$4,0))=FALSE,VLOOKUP($B16,#REF!,AA$4,0),"")</f>
        <v>#REF!</v>
      </c>
      <c r="AB16" s="161" t="e">
        <f>IF(ISNA(VLOOKUP($B16,#REF!,AB$4,0))=FALSE,VLOOKUP($B16,#REF!,AB$4,0),"")</f>
        <v>#REF!</v>
      </c>
      <c r="AC16" s="161" t="e">
        <f>IF(ISNA(VLOOKUP($B16,#REF!,AC$4,0))=FALSE,VLOOKUP($B16,#REF!,AC$4,0),"")</f>
        <v>#REF!</v>
      </c>
      <c r="AD16" s="162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0" t="e">
        <f>IF(ISNA(VLOOKUP($B17,#REF!,AA$4,0))=FALSE,VLOOKUP($B17,#REF!,AA$4,0),"")</f>
        <v>#REF!</v>
      </c>
      <c r="AB17" s="161" t="e">
        <f>IF(ISNA(VLOOKUP($B17,#REF!,AB$4,0))=FALSE,VLOOKUP($B17,#REF!,AB$4,0),"")</f>
        <v>#REF!</v>
      </c>
      <c r="AC17" s="161" t="e">
        <f>IF(ISNA(VLOOKUP($B17,#REF!,AC$4,0))=FALSE,VLOOKUP($B17,#REF!,AC$4,0),"")</f>
        <v>#REF!</v>
      </c>
      <c r="AD17" s="162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0" t="e">
        <f>IF(ISNA(VLOOKUP($B18,#REF!,AA$4,0))=FALSE,VLOOKUP($B18,#REF!,AA$4,0),"")</f>
        <v>#REF!</v>
      </c>
      <c r="AB18" s="161" t="e">
        <f>IF(ISNA(VLOOKUP($B18,#REF!,AB$4,0))=FALSE,VLOOKUP($B18,#REF!,AB$4,0),"")</f>
        <v>#REF!</v>
      </c>
      <c r="AC18" s="161" t="e">
        <f>IF(ISNA(VLOOKUP($B18,#REF!,AC$4,0))=FALSE,VLOOKUP($B18,#REF!,AC$4,0),"")</f>
        <v>#REF!</v>
      </c>
      <c r="AD18" s="162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0" t="e">
        <f>IF(ISNA(VLOOKUP($B19,#REF!,AA$4,0))=FALSE,VLOOKUP($B19,#REF!,AA$4,0),"")</f>
        <v>#REF!</v>
      </c>
      <c r="AB19" s="161" t="e">
        <f>IF(ISNA(VLOOKUP($B19,#REF!,AB$4,0))=FALSE,VLOOKUP($B19,#REF!,AB$4,0),"")</f>
        <v>#REF!</v>
      </c>
      <c r="AC19" s="161" t="e">
        <f>IF(ISNA(VLOOKUP($B19,#REF!,AC$4,0))=FALSE,VLOOKUP($B19,#REF!,AC$4,0),"")</f>
        <v>#REF!</v>
      </c>
      <c r="AD19" s="162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0" t="e">
        <f>IF(ISNA(VLOOKUP($B20,#REF!,AA$4,0))=FALSE,VLOOKUP($B20,#REF!,AA$4,0),"")</f>
        <v>#REF!</v>
      </c>
      <c r="AB20" s="161" t="e">
        <f>IF(ISNA(VLOOKUP($B20,#REF!,AB$4,0))=FALSE,VLOOKUP($B20,#REF!,AB$4,0),"")</f>
        <v>#REF!</v>
      </c>
      <c r="AC20" s="161" t="e">
        <f>IF(ISNA(VLOOKUP($B20,#REF!,AC$4,0))=FALSE,VLOOKUP($B20,#REF!,AC$4,0),"")</f>
        <v>#REF!</v>
      </c>
      <c r="AD20" s="162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0" t="e">
        <f>IF(ISNA(VLOOKUP($B21,#REF!,AA$4,0))=FALSE,VLOOKUP($B21,#REF!,AA$4,0),"")</f>
        <v>#REF!</v>
      </c>
      <c r="AB21" s="161" t="e">
        <f>IF(ISNA(VLOOKUP($B21,#REF!,AB$4,0))=FALSE,VLOOKUP($B21,#REF!,AB$4,0),"")</f>
        <v>#REF!</v>
      </c>
      <c r="AC21" s="161" t="e">
        <f>IF(ISNA(VLOOKUP($B21,#REF!,AC$4,0))=FALSE,VLOOKUP($B21,#REF!,AC$4,0),"")</f>
        <v>#REF!</v>
      </c>
      <c r="AD21" s="162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0" t="e">
        <f>IF(ISNA(VLOOKUP($B22,#REF!,AA$4,0))=FALSE,VLOOKUP($B22,#REF!,AA$4,0),"")</f>
        <v>#REF!</v>
      </c>
      <c r="AB22" s="161" t="e">
        <f>IF(ISNA(VLOOKUP($B22,#REF!,AB$4,0))=FALSE,VLOOKUP($B22,#REF!,AB$4,0),"")</f>
        <v>#REF!</v>
      </c>
      <c r="AC22" s="161" t="e">
        <f>IF(ISNA(VLOOKUP($B22,#REF!,AC$4,0))=FALSE,VLOOKUP($B22,#REF!,AC$4,0),"")</f>
        <v>#REF!</v>
      </c>
      <c r="AD22" s="162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6" t="e">
        <f>IF(ISNA(VLOOKUP($B23,#REF!,AA$4,0))=FALSE,VLOOKUP($B23,#REF!,AA$4,0),"")</f>
        <v>#REF!</v>
      </c>
      <c r="AB23" s="167" t="e">
        <f>IF(ISNA(VLOOKUP($B23,#REF!,AB$4,0))=FALSE,VLOOKUP($B23,#REF!,AB$4,0),"")</f>
        <v>#REF!</v>
      </c>
      <c r="AC23" s="167" t="e">
        <f>IF(ISNA(VLOOKUP($B23,#REF!,AC$4,0))=FALSE,VLOOKUP($B23,#REF!,AC$4,0),"")</f>
        <v>#REF!</v>
      </c>
      <c r="AD23" s="168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0" t="e">
        <f>IF(ISNA(VLOOKUP($B33,#REF!,AA$4,0))=FALSE,VLOOKUP($B33,#REF!,AA$4,0),"")</f>
        <v>#REF!</v>
      </c>
      <c r="AB33" s="161" t="e">
        <f>IF(ISNA(VLOOKUP($B33,#REF!,AB$4,0))=FALSE,VLOOKUP($B33,#REF!,AB$4,0),"")</f>
        <v>#REF!</v>
      </c>
      <c r="AC33" s="161" t="e">
        <f>IF(ISNA(VLOOKUP($B33,#REF!,AC$4,0))=FALSE,VLOOKUP($B33,#REF!,AC$4,0),"")</f>
        <v>#REF!</v>
      </c>
      <c r="AD33" s="162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0" t="e">
        <f>IF(ISNA(VLOOKUP($B34,#REF!,AA$4,0))=FALSE,VLOOKUP($B34,#REF!,AA$4,0),"")</f>
        <v>#REF!</v>
      </c>
      <c r="AB34" s="161" t="e">
        <f>IF(ISNA(VLOOKUP($B34,#REF!,AB$4,0))=FALSE,VLOOKUP($B34,#REF!,AB$4,0),"")</f>
        <v>#REF!</v>
      </c>
      <c r="AC34" s="161" t="e">
        <f>IF(ISNA(VLOOKUP($B34,#REF!,AC$4,0))=FALSE,VLOOKUP($B34,#REF!,AC$4,0),"")</f>
        <v>#REF!</v>
      </c>
      <c r="AD34" s="162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0" t="e">
        <f>IF(ISNA(VLOOKUP($B35,#REF!,AA$4,0))=FALSE,VLOOKUP($B35,#REF!,AA$4,0),"")</f>
        <v>#REF!</v>
      </c>
      <c r="AB35" s="161" t="e">
        <f>IF(ISNA(VLOOKUP($B35,#REF!,AB$4,0))=FALSE,VLOOKUP($B35,#REF!,AB$4,0),"")</f>
        <v>#REF!</v>
      </c>
      <c r="AC35" s="161" t="e">
        <f>IF(ISNA(VLOOKUP($B35,#REF!,AC$4,0))=FALSE,VLOOKUP($B35,#REF!,AC$4,0),"")</f>
        <v>#REF!</v>
      </c>
      <c r="AD35" s="162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0" t="e">
        <f>IF(ISNA(VLOOKUP($B36,#REF!,AA$4,0))=FALSE,VLOOKUP($B36,#REF!,AA$4,0),"")</f>
        <v>#REF!</v>
      </c>
      <c r="AB36" s="161" t="e">
        <f>IF(ISNA(VLOOKUP($B36,#REF!,AB$4,0))=FALSE,VLOOKUP($B36,#REF!,AB$4,0),"")</f>
        <v>#REF!</v>
      </c>
      <c r="AC36" s="161" t="e">
        <f>IF(ISNA(VLOOKUP($B36,#REF!,AC$4,0))=FALSE,VLOOKUP($B36,#REF!,AC$4,0),"")</f>
        <v>#REF!</v>
      </c>
      <c r="AD36" s="162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0" t="e">
        <f>IF(ISNA(VLOOKUP($B37,#REF!,AA$4,0))=FALSE,VLOOKUP($B37,#REF!,AA$4,0),"")</f>
        <v>#REF!</v>
      </c>
      <c r="AB37" s="161" t="e">
        <f>IF(ISNA(VLOOKUP($B37,#REF!,AB$4,0))=FALSE,VLOOKUP($B37,#REF!,AB$4,0),"")</f>
        <v>#REF!</v>
      </c>
      <c r="AC37" s="161" t="e">
        <f>IF(ISNA(VLOOKUP($B37,#REF!,AC$4,0))=FALSE,VLOOKUP($B37,#REF!,AC$4,0),"")</f>
        <v>#REF!</v>
      </c>
      <c r="AD37" s="162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0" t="e">
        <f>IF(ISNA(VLOOKUP($B38,#REF!,AA$4,0))=FALSE,VLOOKUP($B38,#REF!,AA$4,0),"")</f>
        <v>#REF!</v>
      </c>
      <c r="AB38" s="161" t="e">
        <f>IF(ISNA(VLOOKUP($B38,#REF!,AB$4,0))=FALSE,VLOOKUP($B38,#REF!,AB$4,0),"")</f>
        <v>#REF!</v>
      </c>
      <c r="AC38" s="161" t="e">
        <f>IF(ISNA(VLOOKUP($B38,#REF!,AC$4,0))=FALSE,VLOOKUP($B38,#REF!,AC$4,0),"")</f>
        <v>#REF!</v>
      </c>
      <c r="AD38" s="162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0" t="e">
        <f>IF(ISNA(VLOOKUP($B39,#REF!,AA$4,0))=FALSE,VLOOKUP($B39,#REF!,AA$4,0),"")</f>
        <v>#REF!</v>
      </c>
      <c r="AB39" s="161" t="e">
        <f>IF(ISNA(VLOOKUP($B39,#REF!,AB$4,0))=FALSE,VLOOKUP($B39,#REF!,AB$4,0),"")</f>
        <v>#REF!</v>
      </c>
      <c r="AC39" s="161" t="e">
        <f>IF(ISNA(VLOOKUP($B39,#REF!,AC$4,0))=FALSE,VLOOKUP($B39,#REF!,AC$4,0),"")</f>
        <v>#REF!</v>
      </c>
      <c r="AD39" s="162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0" t="e">
        <f>IF(ISNA(VLOOKUP($B40,#REF!,AA$4,0))=FALSE,VLOOKUP($B40,#REF!,AA$4,0),"")</f>
        <v>#REF!</v>
      </c>
      <c r="AB40" s="161" t="e">
        <f>IF(ISNA(VLOOKUP($B40,#REF!,AB$4,0))=FALSE,VLOOKUP($B40,#REF!,AB$4,0),"")</f>
        <v>#REF!</v>
      </c>
      <c r="AC40" s="161" t="e">
        <f>IF(ISNA(VLOOKUP($B40,#REF!,AC$4,0))=FALSE,VLOOKUP($B40,#REF!,AC$4,0),"")</f>
        <v>#REF!</v>
      </c>
      <c r="AD40" s="162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0" t="e">
        <f>IF(ISNA(VLOOKUP($B41,#REF!,AA$4,0))=FALSE,VLOOKUP($B41,#REF!,AA$4,0),"")</f>
        <v>#REF!</v>
      </c>
      <c r="AB41" s="161" t="e">
        <f>IF(ISNA(VLOOKUP($B41,#REF!,AB$4,0))=FALSE,VLOOKUP($B41,#REF!,AB$4,0),"")</f>
        <v>#REF!</v>
      </c>
      <c r="AC41" s="161" t="e">
        <f>IF(ISNA(VLOOKUP($B41,#REF!,AC$4,0))=FALSE,VLOOKUP($B41,#REF!,AC$4,0),"")</f>
        <v>#REF!</v>
      </c>
      <c r="AD41" s="162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0" t="e">
        <f>IF(ISNA(VLOOKUP($B42,#REF!,AA$4,0))=FALSE,VLOOKUP($B42,#REF!,AA$4,0),"")</f>
        <v>#REF!</v>
      </c>
      <c r="AB42" s="161" t="e">
        <f>IF(ISNA(VLOOKUP($B42,#REF!,AB$4,0))=FALSE,VLOOKUP($B42,#REF!,AB$4,0),"")</f>
        <v>#REF!</v>
      </c>
      <c r="AC42" s="161" t="e">
        <f>IF(ISNA(VLOOKUP($B42,#REF!,AC$4,0))=FALSE,VLOOKUP($B42,#REF!,AC$4,0),"")</f>
        <v>#REF!</v>
      </c>
      <c r="AD42" s="162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0" t="e">
        <f>IF(ISNA(VLOOKUP($B43,#REF!,AA$4,0))=FALSE,VLOOKUP($B43,#REF!,AA$4,0),"")</f>
        <v>#REF!</v>
      </c>
      <c r="AB43" s="161" t="e">
        <f>IF(ISNA(VLOOKUP($B43,#REF!,AB$4,0))=FALSE,VLOOKUP($B43,#REF!,AB$4,0),"")</f>
        <v>#REF!</v>
      </c>
      <c r="AC43" s="161" t="e">
        <f>IF(ISNA(VLOOKUP($B43,#REF!,AC$4,0))=FALSE,VLOOKUP($B43,#REF!,AC$4,0),"")</f>
        <v>#REF!</v>
      </c>
      <c r="AD43" s="162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0" t="e">
        <f>IF(ISNA(VLOOKUP($B44,#REF!,AA$4,0))=FALSE,VLOOKUP($B44,#REF!,AA$4,0),"")</f>
        <v>#REF!</v>
      </c>
      <c r="AB44" s="161" t="e">
        <f>IF(ISNA(VLOOKUP($B44,#REF!,AB$4,0))=FALSE,VLOOKUP($B44,#REF!,AB$4,0),"")</f>
        <v>#REF!</v>
      </c>
      <c r="AC44" s="161" t="e">
        <f>IF(ISNA(VLOOKUP($B44,#REF!,AC$4,0))=FALSE,VLOOKUP($B44,#REF!,AC$4,0),"")</f>
        <v>#REF!</v>
      </c>
      <c r="AD44" s="162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0" t="e">
        <f>IF(ISNA(VLOOKUP($B45,#REF!,AA$4,0))=FALSE,VLOOKUP($B45,#REF!,AA$4,0),"")</f>
        <v>#REF!</v>
      </c>
      <c r="AB45" s="161" t="e">
        <f>IF(ISNA(VLOOKUP($B45,#REF!,AB$4,0))=FALSE,VLOOKUP($B45,#REF!,AB$4,0),"")</f>
        <v>#REF!</v>
      </c>
      <c r="AC45" s="161" t="e">
        <f>IF(ISNA(VLOOKUP($B45,#REF!,AC$4,0))=FALSE,VLOOKUP($B45,#REF!,AC$4,0),"")</f>
        <v>#REF!</v>
      </c>
      <c r="AD45" s="162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6" t="e">
        <f>IF(ISNA(VLOOKUP($B46,#REF!,AA$4,0))=FALSE,VLOOKUP($B46,#REF!,AA$4,0),"")</f>
        <v>#REF!</v>
      </c>
      <c r="AB46" s="167" t="e">
        <f>IF(ISNA(VLOOKUP($B46,#REF!,AB$4,0))=FALSE,VLOOKUP($B46,#REF!,AB$4,0),"")</f>
        <v>#REF!</v>
      </c>
      <c r="AC46" s="167" t="e">
        <f>IF(ISNA(VLOOKUP($B46,#REF!,AC$4,0))=FALSE,VLOOKUP($B46,#REF!,AC$4,0),"")</f>
        <v>#REF!</v>
      </c>
      <c r="AD46" s="16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0" t="e">
        <f>IF(ISNA(VLOOKUP($B56,#REF!,AA$4,0))=FALSE,VLOOKUP($B56,#REF!,AA$4,0),"")</f>
        <v>#REF!</v>
      </c>
      <c r="AB56" s="161" t="e">
        <f>IF(ISNA(VLOOKUP($B56,#REF!,AB$4,0))=FALSE,VLOOKUP($B56,#REF!,AB$4,0),"")</f>
        <v>#REF!</v>
      </c>
      <c r="AC56" s="161" t="e">
        <f>IF(ISNA(VLOOKUP($B56,#REF!,AC$4,0))=FALSE,VLOOKUP($B56,#REF!,AC$4,0),"")</f>
        <v>#REF!</v>
      </c>
      <c r="AD56" s="162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0" t="e">
        <f>IF(ISNA(VLOOKUP($B57,#REF!,AA$4,0))=FALSE,VLOOKUP($B57,#REF!,AA$4,0),"")</f>
        <v>#REF!</v>
      </c>
      <c r="AB57" s="161" t="e">
        <f>IF(ISNA(VLOOKUP($B57,#REF!,AB$4,0))=FALSE,VLOOKUP($B57,#REF!,AB$4,0),"")</f>
        <v>#REF!</v>
      </c>
      <c r="AC57" s="161" t="e">
        <f>IF(ISNA(VLOOKUP($B57,#REF!,AC$4,0))=FALSE,VLOOKUP($B57,#REF!,AC$4,0),"")</f>
        <v>#REF!</v>
      </c>
      <c r="AD57" s="162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0" t="e">
        <f>IF(ISNA(VLOOKUP($B58,#REF!,AA$4,0))=FALSE,VLOOKUP($B58,#REF!,AA$4,0),"")</f>
        <v>#REF!</v>
      </c>
      <c r="AB58" s="161" t="e">
        <f>IF(ISNA(VLOOKUP($B58,#REF!,AB$4,0))=FALSE,VLOOKUP($B58,#REF!,AB$4,0),"")</f>
        <v>#REF!</v>
      </c>
      <c r="AC58" s="161" t="e">
        <f>IF(ISNA(VLOOKUP($B58,#REF!,AC$4,0))=FALSE,VLOOKUP($B58,#REF!,AC$4,0),"")</f>
        <v>#REF!</v>
      </c>
      <c r="AD58" s="162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0" t="e">
        <f>IF(ISNA(VLOOKUP($B59,#REF!,AA$4,0))=FALSE,VLOOKUP($B59,#REF!,AA$4,0),"")</f>
        <v>#REF!</v>
      </c>
      <c r="AB59" s="161" t="e">
        <f>IF(ISNA(VLOOKUP($B59,#REF!,AB$4,0))=FALSE,VLOOKUP($B59,#REF!,AB$4,0),"")</f>
        <v>#REF!</v>
      </c>
      <c r="AC59" s="161" t="e">
        <f>IF(ISNA(VLOOKUP($B59,#REF!,AC$4,0))=FALSE,VLOOKUP($B59,#REF!,AC$4,0),"")</f>
        <v>#REF!</v>
      </c>
      <c r="AD59" s="162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0" t="e">
        <f>IF(ISNA(VLOOKUP($B60,#REF!,AA$4,0))=FALSE,VLOOKUP($B60,#REF!,AA$4,0),"")</f>
        <v>#REF!</v>
      </c>
      <c r="AB60" s="161" t="e">
        <f>IF(ISNA(VLOOKUP($B60,#REF!,AB$4,0))=FALSE,VLOOKUP($B60,#REF!,AB$4,0),"")</f>
        <v>#REF!</v>
      </c>
      <c r="AC60" s="161" t="e">
        <f>IF(ISNA(VLOOKUP($B60,#REF!,AC$4,0))=FALSE,VLOOKUP($B60,#REF!,AC$4,0),"")</f>
        <v>#REF!</v>
      </c>
      <c r="AD60" s="162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0" t="e">
        <f>IF(ISNA(VLOOKUP($B61,#REF!,AA$4,0))=FALSE,VLOOKUP($B61,#REF!,AA$4,0),"")</f>
        <v>#REF!</v>
      </c>
      <c r="AB61" s="161" t="e">
        <f>IF(ISNA(VLOOKUP($B61,#REF!,AB$4,0))=FALSE,VLOOKUP($B61,#REF!,AB$4,0),"")</f>
        <v>#REF!</v>
      </c>
      <c r="AC61" s="161" t="e">
        <f>IF(ISNA(VLOOKUP($B61,#REF!,AC$4,0))=FALSE,VLOOKUP($B61,#REF!,AC$4,0),"")</f>
        <v>#REF!</v>
      </c>
      <c r="AD61" s="162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0" t="e">
        <f>IF(ISNA(VLOOKUP($B62,#REF!,AA$4,0))=FALSE,VLOOKUP($B62,#REF!,AA$4,0),"")</f>
        <v>#REF!</v>
      </c>
      <c r="AB62" s="161" t="e">
        <f>IF(ISNA(VLOOKUP($B62,#REF!,AB$4,0))=FALSE,VLOOKUP($B62,#REF!,AB$4,0),"")</f>
        <v>#REF!</v>
      </c>
      <c r="AC62" s="161" t="e">
        <f>IF(ISNA(VLOOKUP($B62,#REF!,AC$4,0))=FALSE,VLOOKUP($B62,#REF!,AC$4,0),"")</f>
        <v>#REF!</v>
      </c>
      <c r="AD62" s="162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0" t="e">
        <f>IF(ISNA(VLOOKUP($B63,#REF!,AA$4,0))=FALSE,VLOOKUP($B63,#REF!,AA$4,0),"")</f>
        <v>#REF!</v>
      </c>
      <c r="AB63" s="161" t="e">
        <f>IF(ISNA(VLOOKUP($B63,#REF!,AB$4,0))=FALSE,VLOOKUP($B63,#REF!,AB$4,0),"")</f>
        <v>#REF!</v>
      </c>
      <c r="AC63" s="161" t="e">
        <f>IF(ISNA(VLOOKUP($B63,#REF!,AC$4,0))=FALSE,VLOOKUP($B63,#REF!,AC$4,0),"")</f>
        <v>#REF!</v>
      </c>
      <c r="AD63" s="162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0" t="e">
        <f>IF(ISNA(VLOOKUP($B64,#REF!,AA$4,0))=FALSE,VLOOKUP($B64,#REF!,AA$4,0),"")</f>
        <v>#REF!</v>
      </c>
      <c r="AB64" s="161" t="e">
        <f>IF(ISNA(VLOOKUP($B64,#REF!,AB$4,0))=FALSE,VLOOKUP($B64,#REF!,AB$4,0),"")</f>
        <v>#REF!</v>
      </c>
      <c r="AC64" s="161" t="e">
        <f>IF(ISNA(VLOOKUP($B64,#REF!,AC$4,0))=FALSE,VLOOKUP($B64,#REF!,AC$4,0),"")</f>
        <v>#REF!</v>
      </c>
      <c r="AD64" s="162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0" t="e">
        <f>IF(ISNA(VLOOKUP($B65,#REF!,AA$4,0))=FALSE,VLOOKUP($B65,#REF!,AA$4,0),"")</f>
        <v>#REF!</v>
      </c>
      <c r="AB65" s="161" t="e">
        <f>IF(ISNA(VLOOKUP($B65,#REF!,AB$4,0))=FALSE,VLOOKUP($B65,#REF!,AB$4,0),"")</f>
        <v>#REF!</v>
      </c>
      <c r="AC65" s="161" t="e">
        <f>IF(ISNA(VLOOKUP($B65,#REF!,AC$4,0))=FALSE,VLOOKUP($B65,#REF!,AC$4,0),"")</f>
        <v>#REF!</v>
      </c>
      <c r="AD65" s="162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0" t="e">
        <f>IF(ISNA(VLOOKUP($B66,#REF!,AA$4,0))=FALSE,VLOOKUP($B66,#REF!,AA$4,0),"")</f>
        <v>#REF!</v>
      </c>
      <c r="AB66" s="161" t="e">
        <f>IF(ISNA(VLOOKUP($B66,#REF!,AB$4,0))=FALSE,VLOOKUP($B66,#REF!,AB$4,0),"")</f>
        <v>#REF!</v>
      </c>
      <c r="AC66" s="161" t="e">
        <f>IF(ISNA(VLOOKUP($B66,#REF!,AC$4,0))=FALSE,VLOOKUP($B66,#REF!,AC$4,0),"")</f>
        <v>#REF!</v>
      </c>
      <c r="AD66" s="162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0" t="e">
        <f>IF(ISNA(VLOOKUP($B67,#REF!,AA$4,0))=FALSE,VLOOKUP($B67,#REF!,AA$4,0),"")</f>
        <v>#REF!</v>
      </c>
      <c r="AB67" s="161" t="e">
        <f>IF(ISNA(VLOOKUP($B67,#REF!,AB$4,0))=FALSE,VLOOKUP($B67,#REF!,AB$4,0),"")</f>
        <v>#REF!</v>
      </c>
      <c r="AC67" s="161" t="e">
        <f>IF(ISNA(VLOOKUP($B67,#REF!,AC$4,0))=FALSE,VLOOKUP($B67,#REF!,AC$4,0),"")</f>
        <v>#REF!</v>
      </c>
      <c r="AD67" s="162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0" t="e">
        <f>IF(ISNA(VLOOKUP($B68,#REF!,AA$4,0))=FALSE,VLOOKUP($B68,#REF!,AA$4,0),"")</f>
        <v>#REF!</v>
      </c>
      <c r="AB68" s="161" t="e">
        <f>IF(ISNA(VLOOKUP($B68,#REF!,AB$4,0))=FALSE,VLOOKUP($B68,#REF!,AB$4,0),"")</f>
        <v>#REF!</v>
      </c>
      <c r="AC68" s="161" t="e">
        <f>IF(ISNA(VLOOKUP($B68,#REF!,AC$4,0))=FALSE,VLOOKUP($B68,#REF!,AC$4,0),"")</f>
        <v>#REF!</v>
      </c>
      <c r="AD68" s="162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6" t="e">
        <f>IF(ISNA(VLOOKUP($B69,#REF!,AA$4,0))=FALSE,VLOOKUP($B69,#REF!,AA$4,0),"")</f>
        <v>#REF!</v>
      </c>
      <c r="AB69" s="167" t="e">
        <f>IF(ISNA(VLOOKUP($B69,#REF!,AB$4,0))=FALSE,VLOOKUP($B69,#REF!,AB$4,0),"")</f>
        <v>#REF!</v>
      </c>
      <c r="AC69" s="167" t="e">
        <f>IF(ISNA(VLOOKUP($B69,#REF!,AC$4,0))=FALSE,VLOOKUP($B69,#REF!,AC$4,0),"")</f>
        <v>#REF!</v>
      </c>
      <c r="AD69" s="168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6"/>
      <c r="AB78" s="127"/>
      <c r="AC78" s="127"/>
      <c r="AD78" s="128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9"/>
      <c r="AB79" s="120"/>
      <c r="AC79" s="120"/>
      <c r="AD79" s="121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9"/>
      <c r="AB80" s="120"/>
      <c r="AC80" s="120"/>
      <c r="AD80" s="121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9"/>
      <c r="AB81" s="120"/>
      <c r="AC81" s="120"/>
      <c r="AD81" s="121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9"/>
      <c r="AB82" s="120"/>
      <c r="AC82" s="120"/>
      <c r="AD82" s="121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9"/>
      <c r="AB83" s="120"/>
      <c r="AC83" s="120"/>
      <c r="AD83" s="121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9"/>
      <c r="AB84" s="120"/>
      <c r="AC84" s="120"/>
      <c r="AD84" s="121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9"/>
      <c r="AB85" s="120"/>
      <c r="AC85" s="120"/>
      <c r="AD85" s="121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9"/>
      <c r="AB86" s="120"/>
      <c r="AC86" s="120"/>
      <c r="AD86" s="121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9"/>
      <c r="AB87" s="120"/>
      <c r="AC87" s="120"/>
      <c r="AD87" s="121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9"/>
      <c r="AB88" s="120"/>
      <c r="AC88" s="120"/>
      <c r="AD88" s="121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9"/>
      <c r="AB89" s="120"/>
      <c r="AC89" s="120"/>
      <c r="AD89" s="121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9"/>
      <c r="AB90" s="120"/>
      <c r="AC90" s="120"/>
      <c r="AD90" s="121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9"/>
      <c r="AB91" s="120"/>
      <c r="AC91" s="120"/>
      <c r="AD91" s="121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2"/>
      <c r="AB92" s="123"/>
      <c r="AC92" s="123"/>
      <c r="AD92" s="124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8" t="s">
        <v>5</v>
      </c>
      <c r="B1" s="138"/>
      <c r="C1" s="138"/>
      <c r="D1" s="138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8" t="s">
        <v>6</v>
      </c>
      <c r="B2" s="138"/>
      <c r="C2" s="138"/>
      <c r="D2" s="138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6" t="s">
        <v>3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6">
        <v>14</v>
      </c>
      <c r="AB4" s="2"/>
      <c r="AC4" s="2"/>
    </row>
    <row r="5" spans="1:32" s="9" customFormat="1" ht="18" customHeight="1">
      <c r="A5" s="152" t="s">
        <v>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F5" s="46"/>
    </row>
    <row r="6" spans="1:32" s="11" customFormat="1" ht="17.25" customHeight="1">
      <c r="A6" s="139" t="s">
        <v>4</v>
      </c>
      <c r="B6" s="10"/>
      <c r="C6" s="142" t="s">
        <v>8</v>
      </c>
      <c r="D6" s="149" t="s">
        <v>9</v>
      </c>
      <c r="E6" s="157" t="s">
        <v>10</v>
      </c>
      <c r="F6" s="145" t="s">
        <v>11</v>
      </c>
      <c r="G6" s="142" t="s">
        <v>12</v>
      </c>
      <c r="H6" s="145" t="s">
        <v>13</v>
      </c>
      <c r="I6" s="148" t="s">
        <v>14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 t="s">
        <v>15</v>
      </c>
      <c r="Y6" s="148"/>
      <c r="Z6" s="148"/>
      <c r="AA6" s="129" t="s">
        <v>16</v>
      </c>
      <c r="AB6" s="130"/>
      <c r="AC6" s="130"/>
      <c r="AD6" s="131"/>
    </row>
    <row r="7" spans="1:32" s="11" customFormat="1" ht="63.75" customHeight="1">
      <c r="A7" s="140"/>
      <c r="B7" s="12"/>
      <c r="C7" s="143"/>
      <c r="D7" s="150"/>
      <c r="E7" s="158"/>
      <c r="F7" s="146"/>
      <c r="G7" s="143"/>
      <c r="H7" s="153"/>
      <c r="I7" s="13" t="s">
        <v>31</v>
      </c>
      <c r="J7" s="14" t="s">
        <v>34</v>
      </c>
      <c r="K7" s="155" t="s">
        <v>32</v>
      </c>
      <c r="L7" s="155"/>
      <c r="M7" s="155"/>
      <c r="N7" s="155"/>
      <c r="O7" s="155" t="s">
        <v>33</v>
      </c>
      <c r="P7" s="155"/>
      <c r="Q7" s="155"/>
      <c r="R7" s="155"/>
      <c r="S7" s="155" t="s">
        <v>35</v>
      </c>
      <c r="T7" s="155"/>
      <c r="U7" s="155"/>
      <c r="V7" s="155"/>
      <c r="W7" s="14" t="s">
        <v>36</v>
      </c>
      <c r="X7" s="14" t="s">
        <v>37</v>
      </c>
      <c r="Y7" s="14" t="s">
        <v>38</v>
      </c>
      <c r="Z7" s="14" t="s">
        <v>39</v>
      </c>
      <c r="AA7" s="132"/>
      <c r="AB7" s="133"/>
      <c r="AC7" s="133"/>
      <c r="AD7" s="134"/>
    </row>
    <row r="8" spans="1:32" s="18" customFormat="1" ht="21">
      <c r="A8" s="141"/>
      <c r="B8" s="15"/>
      <c r="C8" s="144"/>
      <c r="D8" s="151"/>
      <c r="E8" s="159"/>
      <c r="F8" s="147"/>
      <c r="G8" s="144"/>
      <c r="H8" s="154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5"/>
      <c r="AB8" s="136"/>
      <c r="AC8" s="136"/>
      <c r="AD8" s="137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0" t="e">
        <f>IF(ISNA(VLOOKUP($B10,#REF!,AA$4,0))=FALSE,VLOOKUP($B10,#REF!,AA$4,0),"")</f>
        <v>#REF!</v>
      </c>
      <c r="AB10" s="161" t="e">
        <f>IF(ISNA(VLOOKUP($B10,#REF!,AB$4,0))=FALSE,VLOOKUP($B10,#REF!,AB$4,0),"")</f>
        <v>#REF!</v>
      </c>
      <c r="AC10" s="161" t="e">
        <f>IF(ISNA(VLOOKUP($B10,#REF!,AC$4,0))=FALSE,VLOOKUP($B10,#REF!,AC$4,0),"")</f>
        <v>#REF!</v>
      </c>
      <c r="AD10" s="162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0" t="e">
        <f>IF(ISNA(VLOOKUP($B11,#REF!,AA$4,0))=FALSE,VLOOKUP($B11,#REF!,AA$4,0),"")</f>
        <v>#REF!</v>
      </c>
      <c r="AB11" s="161" t="e">
        <f>IF(ISNA(VLOOKUP($B11,#REF!,AB$4,0))=FALSE,VLOOKUP($B11,#REF!,AB$4,0),"")</f>
        <v>#REF!</v>
      </c>
      <c r="AC11" s="161" t="e">
        <f>IF(ISNA(VLOOKUP($B11,#REF!,AC$4,0))=FALSE,VLOOKUP($B11,#REF!,AC$4,0),"")</f>
        <v>#REF!</v>
      </c>
      <c r="AD11" s="162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0" t="e">
        <f>IF(ISNA(VLOOKUP($B12,#REF!,AA$4,0))=FALSE,VLOOKUP($B12,#REF!,AA$4,0),"")</f>
        <v>#REF!</v>
      </c>
      <c r="AB12" s="161" t="e">
        <f>IF(ISNA(VLOOKUP($B12,#REF!,AB$4,0))=FALSE,VLOOKUP($B12,#REF!,AB$4,0),"")</f>
        <v>#REF!</v>
      </c>
      <c r="AC12" s="161" t="e">
        <f>IF(ISNA(VLOOKUP($B12,#REF!,AC$4,0))=FALSE,VLOOKUP($B12,#REF!,AC$4,0),"")</f>
        <v>#REF!</v>
      </c>
      <c r="AD12" s="162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0" t="e">
        <f>IF(ISNA(VLOOKUP($B13,#REF!,AA$4,0))=FALSE,VLOOKUP($B13,#REF!,AA$4,0),"")</f>
        <v>#REF!</v>
      </c>
      <c r="AB13" s="161" t="e">
        <f>IF(ISNA(VLOOKUP($B13,#REF!,AB$4,0))=FALSE,VLOOKUP($B13,#REF!,AB$4,0),"")</f>
        <v>#REF!</v>
      </c>
      <c r="AC13" s="161" t="e">
        <f>IF(ISNA(VLOOKUP($B13,#REF!,AC$4,0))=FALSE,VLOOKUP($B13,#REF!,AC$4,0),"")</f>
        <v>#REF!</v>
      </c>
      <c r="AD13" s="162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0" t="e">
        <f>IF(ISNA(VLOOKUP($B14,#REF!,AA$4,0))=FALSE,VLOOKUP($B14,#REF!,AA$4,0),"")</f>
        <v>#REF!</v>
      </c>
      <c r="AB14" s="161" t="e">
        <f>IF(ISNA(VLOOKUP($B14,#REF!,AB$4,0))=FALSE,VLOOKUP($B14,#REF!,AB$4,0),"")</f>
        <v>#REF!</v>
      </c>
      <c r="AC14" s="161" t="e">
        <f>IF(ISNA(VLOOKUP($B14,#REF!,AC$4,0))=FALSE,VLOOKUP($B14,#REF!,AC$4,0),"")</f>
        <v>#REF!</v>
      </c>
      <c r="AD14" s="162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0" t="e">
        <f>IF(ISNA(VLOOKUP($B15,#REF!,AA$4,0))=FALSE,VLOOKUP($B15,#REF!,AA$4,0),"")</f>
        <v>#REF!</v>
      </c>
      <c r="AB15" s="161" t="e">
        <f>IF(ISNA(VLOOKUP($B15,#REF!,AB$4,0))=FALSE,VLOOKUP($B15,#REF!,AB$4,0),"")</f>
        <v>#REF!</v>
      </c>
      <c r="AC15" s="161" t="e">
        <f>IF(ISNA(VLOOKUP($B15,#REF!,AC$4,0))=FALSE,VLOOKUP($B15,#REF!,AC$4,0),"")</f>
        <v>#REF!</v>
      </c>
      <c r="AD15" s="162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0" t="e">
        <f>IF(ISNA(VLOOKUP($B16,#REF!,AA$4,0))=FALSE,VLOOKUP($B16,#REF!,AA$4,0),"")</f>
        <v>#REF!</v>
      </c>
      <c r="AB16" s="161" t="e">
        <f>IF(ISNA(VLOOKUP($B16,#REF!,AB$4,0))=FALSE,VLOOKUP($B16,#REF!,AB$4,0),"")</f>
        <v>#REF!</v>
      </c>
      <c r="AC16" s="161" t="e">
        <f>IF(ISNA(VLOOKUP($B16,#REF!,AC$4,0))=FALSE,VLOOKUP($B16,#REF!,AC$4,0),"")</f>
        <v>#REF!</v>
      </c>
      <c r="AD16" s="162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0" t="e">
        <f>IF(ISNA(VLOOKUP($B17,#REF!,AA$4,0))=FALSE,VLOOKUP($B17,#REF!,AA$4,0),"")</f>
        <v>#REF!</v>
      </c>
      <c r="AB17" s="161" t="e">
        <f>IF(ISNA(VLOOKUP($B17,#REF!,AB$4,0))=FALSE,VLOOKUP($B17,#REF!,AB$4,0),"")</f>
        <v>#REF!</v>
      </c>
      <c r="AC17" s="161" t="e">
        <f>IF(ISNA(VLOOKUP($B17,#REF!,AC$4,0))=FALSE,VLOOKUP($B17,#REF!,AC$4,0),"")</f>
        <v>#REF!</v>
      </c>
      <c r="AD17" s="162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0" t="e">
        <f>IF(ISNA(VLOOKUP($B18,#REF!,AA$4,0))=FALSE,VLOOKUP($B18,#REF!,AA$4,0),"")</f>
        <v>#REF!</v>
      </c>
      <c r="AB18" s="161" t="e">
        <f>IF(ISNA(VLOOKUP($B18,#REF!,AB$4,0))=FALSE,VLOOKUP($B18,#REF!,AB$4,0),"")</f>
        <v>#REF!</v>
      </c>
      <c r="AC18" s="161" t="e">
        <f>IF(ISNA(VLOOKUP($B18,#REF!,AC$4,0))=FALSE,VLOOKUP($B18,#REF!,AC$4,0),"")</f>
        <v>#REF!</v>
      </c>
      <c r="AD18" s="162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0" t="e">
        <f>IF(ISNA(VLOOKUP($B19,#REF!,AA$4,0))=FALSE,VLOOKUP($B19,#REF!,AA$4,0),"")</f>
        <v>#REF!</v>
      </c>
      <c r="AB19" s="161" t="e">
        <f>IF(ISNA(VLOOKUP($B19,#REF!,AB$4,0))=FALSE,VLOOKUP($B19,#REF!,AB$4,0),"")</f>
        <v>#REF!</v>
      </c>
      <c r="AC19" s="161" t="e">
        <f>IF(ISNA(VLOOKUP($B19,#REF!,AC$4,0))=FALSE,VLOOKUP($B19,#REF!,AC$4,0),"")</f>
        <v>#REF!</v>
      </c>
      <c r="AD19" s="162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0" t="e">
        <f>IF(ISNA(VLOOKUP($B20,#REF!,AA$4,0))=FALSE,VLOOKUP($B20,#REF!,AA$4,0),"")</f>
        <v>#REF!</v>
      </c>
      <c r="AB20" s="161" t="e">
        <f>IF(ISNA(VLOOKUP($B20,#REF!,AB$4,0))=FALSE,VLOOKUP($B20,#REF!,AB$4,0),"")</f>
        <v>#REF!</v>
      </c>
      <c r="AC20" s="161" t="e">
        <f>IF(ISNA(VLOOKUP($B20,#REF!,AC$4,0))=FALSE,VLOOKUP($B20,#REF!,AC$4,0),"")</f>
        <v>#REF!</v>
      </c>
      <c r="AD20" s="162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0" t="e">
        <f>IF(ISNA(VLOOKUP($B21,#REF!,AA$4,0))=FALSE,VLOOKUP($B21,#REF!,AA$4,0),"")</f>
        <v>#REF!</v>
      </c>
      <c r="AB21" s="161" t="e">
        <f>IF(ISNA(VLOOKUP($B21,#REF!,AB$4,0))=FALSE,VLOOKUP($B21,#REF!,AB$4,0),"")</f>
        <v>#REF!</v>
      </c>
      <c r="AC21" s="161" t="e">
        <f>IF(ISNA(VLOOKUP($B21,#REF!,AC$4,0))=FALSE,VLOOKUP($B21,#REF!,AC$4,0),"")</f>
        <v>#REF!</v>
      </c>
      <c r="AD21" s="162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0" t="e">
        <f>IF(ISNA(VLOOKUP($B22,#REF!,AA$4,0))=FALSE,VLOOKUP($B22,#REF!,AA$4,0),"")</f>
        <v>#REF!</v>
      </c>
      <c r="AB22" s="161" t="e">
        <f>IF(ISNA(VLOOKUP($B22,#REF!,AB$4,0))=FALSE,VLOOKUP($B22,#REF!,AB$4,0),"")</f>
        <v>#REF!</v>
      </c>
      <c r="AC22" s="161" t="e">
        <f>IF(ISNA(VLOOKUP($B22,#REF!,AC$4,0))=FALSE,VLOOKUP($B22,#REF!,AC$4,0),"")</f>
        <v>#REF!</v>
      </c>
      <c r="AD22" s="162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6" t="e">
        <f>IF(ISNA(VLOOKUP($B23,#REF!,AA$4,0))=FALSE,VLOOKUP($B23,#REF!,AA$4,0),"")</f>
        <v>#REF!</v>
      </c>
      <c r="AB23" s="167" t="e">
        <f>IF(ISNA(VLOOKUP($B23,#REF!,AB$4,0))=FALSE,VLOOKUP($B23,#REF!,AB$4,0),"")</f>
        <v>#REF!</v>
      </c>
      <c r="AC23" s="167" t="e">
        <f>IF(ISNA(VLOOKUP($B23,#REF!,AC$4,0))=FALSE,VLOOKUP($B23,#REF!,AC$4,0),"")</f>
        <v>#REF!</v>
      </c>
      <c r="AD23" s="168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25" t="s">
        <v>30</v>
      </c>
      <c r="T24" s="125"/>
      <c r="U24" s="125"/>
      <c r="V24" s="125"/>
      <c r="W24" s="125"/>
      <c r="X24" s="125"/>
      <c r="Y24" s="125"/>
      <c r="Z24" s="125"/>
      <c r="AA24" s="125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25" t="s">
        <v>22</v>
      </c>
      <c r="L25" s="125"/>
      <c r="M25" s="125"/>
      <c r="N25" s="125"/>
      <c r="O25" s="125"/>
      <c r="P25" s="125"/>
      <c r="Q25" s="125"/>
      <c r="R25" s="125"/>
      <c r="T25" s="21"/>
      <c r="U25" s="21"/>
      <c r="V25" s="125" t="s">
        <v>23</v>
      </c>
      <c r="W25" s="125"/>
      <c r="X25" s="125"/>
      <c r="Y25" s="125"/>
      <c r="Z25" s="125"/>
      <c r="AA25" s="125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5" t="s">
        <v>24</v>
      </c>
      <c r="L26" s="125"/>
      <c r="M26" s="125"/>
      <c r="N26" s="125"/>
      <c r="O26" s="125"/>
      <c r="P26" s="125"/>
      <c r="Q26" s="125"/>
      <c r="R26" s="125"/>
      <c r="S26" s="30"/>
      <c r="T26" s="30"/>
      <c r="U26" s="30"/>
      <c r="V26" s="125" t="s">
        <v>24</v>
      </c>
      <c r="W26" s="125"/>
      <c r="X26" s="125"/>
      <c r="Y26" s="125"/>
      <c r="Z26" s="125"/>
      <c r="AA26" s="125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0" t="e">
        <f>IF(ISNA(VLOOKUP($B33,#REF!,AA$4,0))=FALSE,VLOOKUP($B33,#REF!,AA$4,0),"")</f>
        <v>#REF!</v>
      </c>
      <c r="AB33" s="161" t="e">
        <f>IF(ISNA(VLOOKUP($B33,#REF!,AB$4,0))=FALSE,VLOOKUP($B33,#REF!,AB$4,0),"")</f>
        <v>#REF!</v>
      </c>
      <c r="AC33" s="161" t="e">
        <f>IF(ISNA(VLOOKUP($B33,#REF!,AC$4,0))=FALSE,VLOOKUP($B33,#REF!,AC$4,0),"")</f>
        <v>#REF!</v>
      </c>
      <c r="AD33" s="162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0" t="e">
        <f>IF(ISNA(VLOOKUP($B34,#REF!,AA$4,0))=FALSE,VLOOKUP($B34,#REF!,AA$4,0),"")</f>
        <v>#REF!</v>
      </c>
      <c r="AB34" s="161" t="e">
        <f>IF(ISNA(VLOOKUP($B34,#REF!,AB$4,0))=FALSE,VLOOKUP($B34,#REF!,AB$4,0),"")</f>
        <v>#REF!</v>
      </c>
      <c r="AC34" s="161" t="e">
        <f>IF(ISNA(VLOOKUP($B34,#REF!,AC$4,0))=FALSE,VLOOKUP($B34,#REF!,AC$4,0),"")</f>
        <v>#REF!</v>
      </c>
      <c r="AD34" s="162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0" t="e">
        <f>IF(ISNA(VLOOKUP($B35,#REF!,AA$4,0))=FALSE,VLOOKUP($B35,#REF!,AA$4,0),"")</f>
        <v>#REF!</v>
      </c>
      <c r="AB35" s="161" t="e">
        <f>IF(ISNA(VLOOKUP($B35,#REF!,AB$4,0))=FALSE,VLOOKUP($B35,#REF!,AB$4,0),"")</f>
        <v>#REF!</v>
      </c>
      <c r="AC35" s="161" t="e">
        <f>IF(ISNA(VLOOKUP($B35,#REF!,AC$4,0))=FALSE,VLOOKUP($B35,#REF!,AC$4,0),"")</f>
        <v>#REF!</v>
      </c>
      <c r="AD35" s="162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0" t="e">
        <f>IF(ISNA(VLOOKUP($B36,#REF!,AA$4,0))=FALSE,VLOOKUP($B36,#REF!,AA$4,0),"")</f>
        <v>#REF!</v>
      </c>
      <c r="AB36" s="161" t="e">
        <f>IF(ISNA(VLOOKUP($B36,#REF!,AB$4,0))=FALSE,VLOOKUP($B36,#REF!,AB$4,0),"")</f>
        <v>#REF!</v>
      </c>
      <c r="AC36" s="161" t="e">
        <f>IF(ISNA(VLOOKUP($B36,#REF!,AC$4,0))=FALSE,VLOOKUP($B36,#REF!,AC$4,0),"")</f>
        <v>#REF!</v>
      </c>
      <c r="AD36" s="162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0" t="e">
        <f>IF(ISNA(VLOOKUP($B37,#REF!,AA$4,0))=FALSE,VLOOKUP($B37,#REF!,AA$4,0),"")</f>
        <v>#REF!</v>
      </c>
      <c r="AB37" s="161" t="e">
        <f>IF(ISNA(VLOOKUP($B37,#REF!,AB$4,0))=FALSE,VLOOKUP($B37,#REF!,AB$4,0),"")</f>
        <v>#REF!</v>
      </c>
      <c r="AC37" s="161" t="e">
        <f>IF(ISNA(VLOOKUP($B37,#REF!,AC$4,0))=FALSE,VLOOKUP($B37,#REF!,AC$4,0),"")</f>
        <v>#REF!</v>
      </c>
      <c r="AD37" s="162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0" t="e">
        <f>IF(ISNA(VLOOKUP($B38,#REF!,AA$4,0))=FALSE,VLOOKUP($B38,#REF!,AA$4,0),"")</f>
        <v>#REF!</v>
      </c>
      <c r="AB38" s="161" t="e">
        <f>IF(ISNA(VLOOKUP($B38,#REF!,AB$4,0))=FALSE,VLOOKUP($B38,#REF!,AB$4,0),"")</f>
        <v>#REF!</v>
      </c>
      <c r="AC38" s="161" t="e">
        <f>IF(ISNA(VLOOKUP($B38,#REF!,AC$4,0))=FALSE,VLOOKUP($B38,#REF!,AC$4,0),"")</f>
        <v>#REF!</v>
      </c>
      <c r="AD38" s="162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0" t="e">
        <f>IF(ISNA(VLOOKUP($B39,#REF!,AA$4,0))=FALSE,VLOOKUP($B39,#REF!,AA$4,0),"")</f>
        <v>#REF!</v>
      </c>
      <c r="AB39" s="161" t="e">
        <f>IF(ISNA(VLOOKUP($B39,#REF!,AB$4,0))=FALSE,VLOOKUP($B39,#REF!,AB$4,0),"")</f>
        <v>#REF!</v>
      </c>
      <c r="AC39" s="161" t="e">
        <f>IF(ISNA(VLOOKUP($B39,#REF!,AC$4,0))=FALSE,VLOOKUP($B39,#REF!,AC$4,0),"")</f>
        <v>#REF!</v>
      </c>
      <c r="AD39" s="162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0" t="e">
        <f>IF(ISNA(VLOOKUP($B40,#REF!,AA$4,0))=FALSE,VLOOKUP($B40,#REF!,AA$4,0),"")</f>
        <v>#REF!</v>
      </c>
      <c r="AB40" s="161" t="e">
        <f>IF(ISNA(VLOOKUP($B40,#REF!,AB$4,0))=FALSE,VLOOKUP($B40,#REF!,AB$4,0),"")</f>
        <v>#REF!</v>
      </c>
      <c r="AC40" s="161" t="e">
        <f>IF(ISNA(VLOOKUP($B40,#REF!,AC$4,0))=FALSE,VLOOKUP($B40,#REF!,AC$4,0),"")</f>
        <v>#REF!</v>
      </c>
      <c r="AD40" s="162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0" t="e">
        <f>IF(ISNA(VLOOKUP($B41,#REF!,AA$4,0))=FALSE,VLOOKUP($B41,#REF!,AA$4,0),"")</f>
        <v>#REF!</v>
      </c>
      <c r="AB41" s="161" t="e">
        <f>IF(ISNA(VLOOKUP($B41,#REF!,AB$4,0))=FALSE,VLOOKUP($B41,#REF!,AB$4,0),"")</f>
        <v>#REF!</v>
      </c>
      <c r="AC41" s="161" t="e">
        <f>IF(ISNA(VLOOKUP($B41,#REF!,AC$4,0))=FALSE,VLOOKUP($B41,#REF!,AC$4,0),"")</f>
        <v>#REF!</v>
      </c>
      <c r="AD41" s="162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0" t="e">
        <f>IF(ISNA(VLOOKUP($B42,#REF!,AA$4,0))=FALSE,VLOOKUP($B42,#REF!,AA$4,0),"")</f>
        <v>#REF!</v>
      </c>
      <c r="AB42" s="161" t="e">
        <f>IF(ISNA(VLOOKUP($B42,#REF!,AB$4,0))=FALSE,VLOOKUP($B42,#REF!,AB$4,0),"")</f>
        <v>#REF!</v>
      </c>
      <c r="AC42" s="161" t="e">
        <f>IF(ISNA(VLOOKUP($B42,#REF!,AC$4,0))=FALSE,VLOOKUP($B42,#REF!,AC$4,0),"")</f>
        <v>#REF!</v>
      </c>
      <c r="AD42" s="162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0" t="e">
        <f>IF(ISNA(VLOOKUP($B43,#REF!,AA$4,0))=FALSE,VLOOKUP($B43,#REF!,AA$4,0),"")</f>
        <v>#REF!</v>
      </c>
      <c r="AB43" s="161" t="e">
        <f>IF(ISNA(VLOOKUP($B43,#REF!,AB$4,0))=FALSE,VLOOKUP($B43,#REF!,AB$4,0),"")</f>
        <v>#REF!</v>
      </c>
      <c r="AC43" s="161" t="e">
        <f>IF(ISNA(VLOOKUP($B43,#REF!,AC$4,0))=FALSE,VLOOKUP($B43,#REF!,AC$4,0),"")</f>
        <v>#REF!</v>
      </c>
      <c r="AD43" s="162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0" t="e">
        <f>IF(ISNA(VLOOKUP($B44,#REF!,AA$4,0))=FALSE,VLOOKUP($B44,#REF!,AA$4,0),"")</f>
        <v>#REF!</v>
      </c>
      <c r="AB44" s="161" t="e">
        <f>IF(ISNA(VLOOKUP($B44,#REF!,AB$4,0))=FALSE,VLOOKUP($B44,#REF!,AB$4,0),"")</f>
        <v>#REF!</v>
      </c>
      <c r="AC44" s="161" t="e">
        <f>IF(ISNA(VLOOKUP($B44,#REF!,AC$4,0))=FALSE,VLOOKUP($B44,#REF!,AC$4,0),"")</f>
        <v>#REF!</v>
      </c>
      <c r="AD44" s="162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0" t="e">
        <f>IF(ISNA(VLOOKUP($B45,#REF!,AA$4,0))=FALSE,VLOOKUP($B45,#REF!,AA$4,0),"")</f>
        <v>#REF!</v>
      </c>
      <c r="AB45" s="161" t="e">
        <f>IF(ISNA(VLOOKUP($B45,#REF!,AB$4,0))=FALSE,VLOOKUP($B45,#REF!,AB$4,0),"")</f>
        <v>#REF!</v>
      </c>
      <c r="AC45" s="161" t="e">
        <f>IF(ISNA(VLOOKUP($B45,#REF!,AC$4,0))=FALSE,VLOOKUP($B45,#REF!,AC$4,0),"")</f>
        <v>#REF!</v>
      </c>
      <c r="AD45" s="162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6" t="e">
        <f>IF(ISNA(VLOOKUP($B46,#REF!,AA$4,0))=FALSE,VLOOKUP($B46,#REF!,AA$4,0),"")</f>
        <v>#REF!</v>
      </c>
      <c r="AB46" s="167" t="e">
        <f>IF(ISNA(VLOOKUP($B46,#REF!,AB$4,0))=FALSE,VLOOKUP($B46,#REF!,AB$4,0),"")</f>
        <v>#REF!</v>
      </c>
      <c r="AC46" s="167" t="e">
        <f>IF(ISNA(VLOOKUP($B46,#REF!,AC$4,0))=FALSE,VLOOKUP($B46,#REF!,AC$4,0),"")</f>
        <v>#REF!</v>
      </c>
      <c r="AD46" s="168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5" t="s">
        <v>30</v>
      </c>
      <c r="T47" s="125"/>
      <c r="U47" s="125"/>
      <c r="V47" s="125"/>
      <c r="W47" s="125"/>
      <c r="X47" s="125"/>
      <c r="Y47" s="125"/>
      <c r="Z47" s="125"/>
      <c r="AA47" s="125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25" t="s">
        <v>22</v>
      </c>
      <c r="L48" s="125"/>
      <c r="M48" s="125"/>
      <c r="N48" s="125"/>
      <c r="O48" s="125"/>
      <c r="P48" s="125"/>
      <c r="Q48" s="125"/>
      <c r="R48" s="125"/>
      <c r="T48" s="21"/>
      <c r="U48" s="21"/>
      <c r="V48" s="125" t="s">
        <v>23</v>
      </c>
      <c r="W48" s="125"/>
      <c r="X48" s="125"/>
      <c r="Y48" s="125"/>
      <c r="Z48" s="125"/>
      <c r="AA48" s="125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5" t="s">
        <v>24</v>
      </c>
      <c r="L49" s="125"/>
      <c r="M49" s="125"/>
      <c r="N49" s="125"/>
      <c r="O49" s="125"/>
      <c r="P49" s="125"/>
      <c r="Q49" s="125"/>
      <c r="R49" s="125"/>
      <c r="S49" s="30"/>
      <c r="T49" s="30"/>
      <c r="U49" s="30"/>
      <c r="V49" s="125" t="s">
        <v>24</v>
      </c>
      <c r="W49" s="125"/>
      <c r="X49" s="125"/>
      <c r="Y49" s="125"/>
      <c r="Z49" s="125"/>
      <c r="AA49" s="125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0" t="e">
        <f>IF(ISNA(VLOOKUP($B56,#REF!,AA$4,0))=FALSE,VLOOKUP($B56,#REF!,AA$4,0),"")</f>
        <v>#REF!</v>
      </c>
      <c r="AB56" s="161" t="e">
        <f>IF(ISNA(VLOOKUP($B56,#REF!,AB$4,0))=FALSE,VLOOKUP($B56,#REF!,AB$4,0),"")</f>
        <v>#REF!</v>
      </c>
      <c r="AC56" s="161" t="e">
        <f>IF(ISNA(VLOOKUP($B56,#REF!,AC$4,0))=FALSE,VLOOKUP($B56,#REF!,AC$4,0),"")</f>
        <v>#REF!</v>
      </c>
      <c r="AD56" s="162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0" t="e">
        <f>IF(ISNA(VLOOKUP($B57,#REF!,AA$4,0))=FALSE,VLOOKUP($B57,#REF!,AA$4,0),"")</f>
        <v>#REF!</v>
      </c>
      <c r="AB57" s="161" t="e">
        <f>IF(ISNA(VLOOKUP($B57,#REF!,AB$4,0))=FALSE,VLOOKUP($B57,#REF!,AB$4,0),"")</f>
        <v>#REF!</v>
      </c>
      <c r="AC57" s="161" t="e">
        <f>IF(ISNA(VLOOKUP($B57,#REF!,AC$4,0))=FALSE,VLOOKUP($B57,#REF!,AC$4,0),"")</f>
        <v>#REF!</v>
      </c>
      <c r="AD57" s="162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0" t="e">
        <f>IF(ISNA(VLOOKUP($B58,#REF!,AA$4,0))=FALSE,VLOOKUP($B58,#REF!,AA$4,0),"")</f>
        <v>#REF!</v>
      </c>
      <c r="AB58" s="161" t="e">
        <f>IF(ISNA(VLOOKUP($B58,#REF!,AB$4,0))=FALSE,VLOOKUP($B58,#REF!,AB$4,0),"")</f>
        <v>#REF!</v>
      </c>
      <c r="AC58" s="161" t="e">
        <f>IF(ISNA(VLOOKUP($B58,#REF!,AC$4,0))=FALSE,VLOOKUP($B58,#REF!,AC$4,0),"")</f>
        <v>#REF!</v>
      </c>
      <c r="AD58" s="162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0" t="e">
        <f>IF(ISNA(VLOOKUP($B59,#REF!,AA$4,0))=FALSE,VLOOKUP($B59,#REF!,AA$4,0),"")</f>
        <v>#REF!</v>
      </c>
      <c r="AB59" s="161" t="e">
        <f>IF(ISNA(VLOOKUP($B59,#REF!,AB$4,0))=FALSE,VLOOKUP($B59,#REF!,AB$4,0),"")</f>
        <v>#REF!</v>
      </c>
      <c r="AC59" s="161" t="e">
        <f>IF(ISNA(VLOOKUP($B59,#REF!,AC$4,0))=FALSE,VLOOKUP($B59,#REF!,AC$4,0),"")</f>
        <v>#REF!</v>
      </c>
      <c r="AD59" s="162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0" t="e">
        <f>IF(ISNA(VLOOKUP($B60,#REF!,AA$4,0))=FALSE,VLOOKUP($B60,#REF!,AA$4,0),"")</f>
        <v>#REF!</v>
      </c>
      <c r="AB60" s="161" t="e">
        <f>IF(ISNA(VLOOKUP($B60,#REF!,AB$4,0))=FALSE,VLOOKUP($B60,#REF!,AB$4,0),"")</f>
        <v>#REF!</v>
      </c>
      <c r="AC60" s="161" t="e">
        <f>IF(ISNA(VLOOKUP($B60,#REF!,AC$4,0))=FALSE,VLOOKUP($B60,#REF!,AC$4,0),"")</f>
        <v>#REF!</v>
      </c>
      <c r="AD60" s="162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0" t="e">
        <f>IF(ISNA(VLOOKUP($B61,#REF!,AA$4,0))=FALSE,VLOOKUP($B61,#REF!,AA$4,0),"")</f>
        <v>#REF!</v>
      </c>
      <c r="AB61" s="161" t="e">
        <f>IF(ISNA(VLOOKUP($B61,#REF!,AB$4,0))=FALSE,VLOOKUP($B61,#REF!,AB$4,0),"")</f>
        <v>#REF!</v>
      </c>
      <c r="AC61" s="161" t="e">
        <f>IF(ISNA(VLOOKUP($B61,#REF!,AC$4,0))=FALSE,VLOOKUP($B61,#REF!,AC$4,0),"")</f>
        <v>#REF!</v>
      </c>
      <c r="AD61" s="162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0" t="e">
        <f>IF(ISNA(VLOOKUP($B62,#REF!,AA$4,0))=FALSE,VLOOKUP($B62,#REF!,AA$4,0),"")</f>
        <v>#REF!</v>
      </c>
      <c r="AB62" s="161" t="e">
        <f>IF(ISNA(VLOOKUP($B62,#REF!,AB$4,0))=FALSE,VLOOKUP($B62,#REF!,AB$4,0),"")</f>
        <v>#REF!</v>
      </c>
      <c r="AC62" s="161" t="e">
        <f>IF(ISNA(VLOOKUP($B62,#REF!,AC$4,0))=FALSE,VLOOKUP($B62,#REF!,AC$4,0),"")</f>
        <v>#REF!</v>
      </c>
      <c r="AD62" s="162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0" t="e">
        <f>IF(ISNA(VLOOKUP($B63,#REF!,AA$4,0))=FALSE,VLOOKUP($B63,#REF!,AA$4,0),"")</f>
        <v>#REF!</v>
      </c>
      <c r="AB63" s="161" t="e">
        <f>IF(ISNA(VLOOKUP($B63,#REF!,AB$4,0))=FALSE,VLOOKUP($B63,#REF!,AB$4,0),"")</f>
        <v>#REF!</v>
      </c>
      <c r="AC63" s="161" t="e">
        <f>IF(ISNA(VLOOKUP($B63,#REF!,AC$4,0))=FALSE,VLOOKUP($B63,#REF!,AC$4,0),"")</f>
        <v>#REF!</v>
      </c>
      <c r="AD63" s="162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0" t="e">
        <f>IF(ISNA(VLOOKUP($B64,#REF!,AA$4,0))=FALSE,VLOOKUP($B64,#REF!,AA$4,0),"")</f>
        <v>#REF!</v>
      </c>
      <c r="AB64" s="161" t="e">
        <f>IF(ISNA(VLOOKUP($B64,#REF!,AB$4,0))=FALSE,VLOOKUP($B64,#REF!,AB$4,0),"")</f>
        <v>#REF!</v>
      </c>
      <c r="AC64" s="161" t="e">
        <f>IF(ISNA(VLOOKUP($B64,#REF!,AC$4,0))=FALSE,VLOOKUP($B64,#REF!,AC$4,0),"")</f>
        <v>#REF!</v>
      </c>
      <c r="AD64" s="162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0" t="e">
        <f>IF(ISNA(VLOOKUP($B65,#REF!,AA$4,0))=FALSE,VLOOKUP($B65,#REF!,AA$4,0),"")</f>
        <v>#REF!</v>
      </c>
      <c r="AB65" s="161" t="e">
        <f>IF(ISNA(VLOOKUP($B65,#REF!,AB$4,0))=FALSE,VLOOKUP($B65,#REF!,AB$4,0),"")</f>
        <v>#REF!</v>
      </c>
      <c r="AC65" s="161" t="e">
        <f>IF(ISNA(VLOOKUP($B65,#REF!,AC$4,0))=FALSE,VLOOKUP($B65,#REF!,AC$4,0),"")</f>
        <v>#REF!</v>
      </c>
      <c r="AD65" s="162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0" t="e">
        <f>IF(ISNA(VLOOKUP($B66,#REF!,AA$4,0))=FALSE,VLOOKUP($B66,#REF!,AA$4,0),"")</f>
        <v>#REF!</v>
      </c>
      <c r="AB66" s="161" t="e">
        <f>IF(ISNA(VLOOKUP($B66,#REF!,AB$4,0))=FALSE,VLOOKUP($B66,#REF!,AB$4,0),"")</f>
        <v>#REF!</v>
      </c>
      <c r="AC66" s="161" t="e">
        <f>IF(ISNA(VLOOKUP($B66,#REF!,AC$4,0))=FALSE,VLOOKUP($B66,#REF!,AC$4,0),"")</f>
        <v>#REF!</v>
      </c>
      <c r="AD66" s="162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0" t="e">
        <f>IF(ISNA(VLOOKUP($B67,#REF!,AA$4,0))=FALSE,VLOOKUP($B67,#REF!,AA$4,0),"")</f>
        <v>#REF!</v>
      </c>
      <c r="AB67" s="161" t="e">
        <f>IF(ISNA(VLOOKUP($B67,#REF!,AB$4,0))=FALSE,VLOOKUP($B67,#REF!,AB$4,0),"")</f>
        <v>#REF!</v>
      </c>
      <c r="AC67" s="161" t="e">
        <f>IF(ISNA(VLOOKUP($B67,#REF!,AC$4,0))=FALSE,VLOOKUP($B67,#REF!,AC$4,0),"")</f>
        <v>#REF!</v>
      </c>
      <c r="AD67" s="162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0" t="e">
        <f>IF(ISNA(VLOOKUP($B68,#REF!,AA$4,0))=FALSE,VLOOKUP($B68,#REF!,AA$4,0),"")</f>
        <v>#REF!</v>
      </c>
      <c r="AB68" s="161" t="e">
        <f>IF(ISNA(VLOOKUP($B68,#REF!,AB$4,0))=FALSE,VLOOKUP($B68,#REF!,AB$4,0),"")</f>
        <v>#REF!</v>
      </c>
      <c r="AC68" s="161" t="e">
        <f>IF(ISNA(VLOOKUP($B68,#REF!,AC$4,0))=FALSE,VLOOKUP($B68,#REF!,AC$4,0),"")</f>
        <v>#REF!</v>
      </c>
      <c r="AD68" s="162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6" t="e">
        <f>IF(ISNA(VLOOKUP($B69,#REF!,AA$4,0))=FALSE,VLOOKUP($B69,#REF!,AA$4,0),"")</f>
        <v>#REF!</v>
      </c>
      <c r="AB69" s="167" t="e">
        <f>IF(ISNA(VLOOKUP($B69,#REF!,AB$4,0))=FALSE,VLOOKUP($B69,#REF!,AB$4,0),"")</f>
        <v>#REF!</v>
      </c>
      <c r="AC69" s="167" t="e">
        <f>IF(ISNA(VLOOKUP($B69,#REF!,AC$4,0))=FALSE,VLOOKUP($B69,#REF!,AC$4,0),"")</f>
        <v>#REF!</v>
      </c>
      <c r="AD69" s="168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25" t="s">
        <v>30</v>
      </c>
      <c r="T70" s="125"/>
      <c r="U70" s="125"/>
      <c r="V70" s="125"/>
      <c r="W70" s="125"/>
      <c r="X70" s="125"/>
      <c r="Y70" s="125"/>
      <c r="Z70" s="125"/>
      <c r="AA70" s="125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25" t="s">
        <v>22</v>
      </c>
      <c r="L71" s="125"/>
      <c r="M71" s="125"/>
      <c r="N71" s="125"/>
      <c r="O71" s="125"/>
      <c r="P71" s="125"/>
      <c r="Q71" s="125"/>
      <c r="R71" s="125"/>
      <c r="T71" s="21"/>
      <c r="U71" s="21"/>
      <c r="V71" s="125" t="s">
        <v>23</v>
      </c>
      <c r="W71" s="125"/>
      <c r="X71" s="125"/>
      <c r="Y71" s="125"/>
      <c r="Z71" s="125"/>
      <c r="AA71" s="125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5" t="s">
        <v>24</v>
      </c>
      <c r="L72" s="125"/>
      <c r="M72" s="125"/>
      <c r="N72" s="125"/>
      <c r="O72" s="125"/>
      <c r="P72" s="125"/>
      <c r="Q72" s="125"/>
      <c r="R72" s="125"/>
      <c r="S72" s="30"/>
      <c r="T72" s="30"/>
      <c r="U72" s="30"/>
      <c r="V72" s="125" t="s">
        <v>24</v>
      </c>
      <c r="W72" s="125"/>
      <c r="X72" s="125"/>
      <c r="Y72" s="125"/>
      <c r="Z72" s="125"/>
      <c r="AA72" s="125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0" t="e">
        <f>IF(ISNA(VLOOKUP($B79,#REF!,AA$4,0))=FALSE,VLOOKUP($B79,#REF!,AA$4,0),"")</f>
        <v>#REF!</v>
      </c>
      <c r="AB79" s="161" t="e">
        <f>IF(ISNA(VLOOKUP($B79,#REF!,AB$4,0))=FALSE,VLOOKUP($B79,#REF!,AB$4,0),"")</f>
        <v>#REF!</v>
      </c>
      <c r="AC79" s="161" t="e">
        <f>IF(ISNA(VLOOKUP($B79,#REF!,AC$4,0))=FALSE,VLOOKUP($B79,#REF!,AC$4,0),"")</f>
        <v>#REF!</v>
      </c>
      <c r="AD79" s="162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0" t="e">
        <f>IF(ISNA(VLOOKUP($B80,#REF!,AA$4,0))=FALSE,VLOOKUP($B80,#REF!,AA$4,0),"")</f>
        <v>#REF!</v>
      </c>
      <c r="AB80" s="161" t="e">
        <f>IF(ISNA(VLOOKUP($B80,#REF!,AB$4,0))=FALSE,VLOOKUP($B80,#REF!,AB$4,0),"")</f>
        <v>#REF!</v>
      </c>
      <c r="AC80" s="161" t="e">
        <f>IF(ISNA(VLOOKUP($B80,#REF!,AC$4,0))=FALSE,VLOOKUP($B80,#REF!,AC$4,0),"")</f>
        <v>#REF!</v>
      </c>
      <c r="AD80" s="162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0" t="e">
        <f>IF(ISNA(VLOOKUP($B81,#REF!,AA$4,0))=FALSE,VLOOKUP($B81,#REF!,AA$4,0),"")</f>
        <v>#REF!</v>
      </c>
      <c r="AB81" s="161" t="e">
        <f>IF(ISNA(VLOOKUP($B81,#REF!,AB$4,0))=FALSE,VLOOKUP($B81,#REF!,AB$4,0),"")</f>
        <v>#REF!</v>
      </c>
      <c r="AC81" s="161" t="e">
        <f>IF(ISNA(VLOOKUP($B81,#REF!,AC$4,0))=FALSE,VLOOKUP($B81,#REF!,AC$4,0),"")</f>
        <v>#REF!</v>
      </c>
      <c r="AD81" s="162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0" t="e">
        <f>IF(ISNA(VLOOKUP($B82,#REF!,AA$4,0))=FALSE,VLOOKUP($B82,#REF!,AA$4,0),"")</f>
        <v>#REF!</v>
      </c>
      <c r="AB82" s="161" t="e">
        <f>IF(ISNA(VLOOKUP($B82,#REF!,AB$4,0))=FALSE,VLOOKUP($B82,#REF!,AB$4,0),"")</f>
        <v>#REF!</v>
      </c>
      <c r="AC82" s="161" t="e">
        <f>IF(ISNA(VLOOKUP($B82,#REF!,AC$4,0))=FALSE,VLOOKUP($B82,#REF!,AC$4,0),"")</f>
        <v>#REF!</v>
      </c>
      <c r="AD82" s="162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0" t="e">
        <f>IF(ISNA(VLOOKUP($B83,#REF!,AA$4,0))=FALSE,VLOOKUP($B83,#REF!,AA$4,0),"")</f>
        <v>#REF!</v>
      </c>
      <c r="AB83" s="161" t="e">
        <f>IF(ISNA(VLOOKUP($B83,#REF!,AB$4,0))=FALSE,VLOOKUP($B83,#REF!,AB$4,0),"")</f>
        <v>#REF!</v>
      </c>
      <c r="AC83" s="161" t="e">
        <f>IF(ISNA(VLOOKUP($B83,#REF!,AC$4,0))=FALSE,VLOOKUP($B83,#REF!,AC$4,0),"")</f>
        <v>#REF!</v>
      </c>
      <c r="AD83" s="162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0" t="e">
        <f>IF(ISNA(VLOOKUP($B84,#REF!,AA$4,0))=FALSE,VLOOKUP($B84,#REF!,AA$4,0),"")</f>
        <v>#REF!</v>
      </c>
      <c r="AB84" s="161" t="e">
        <f>IF(ISNA(VLOOKUP($B84,#REF!,AB$4,0))=FALSE,VLOOKUP($B84,#REF!,AB$4,0),"")</f>
        <v>#REF!</v>
      </c>
      <c r="AC84" s="161" t="e">
        <f>IF(ISNA(VLOOKUP($B84,#REF!,AC$4,0))=FALSE,VLOOKUP($B84,#REF!,AC$4,0),"")</f>
        <v>#REF!</v>
      </c>
      <c r="AD84" s="162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0" t="e">
        <f>IF(ISNA(VLOOKUP($B85,#REF!,AA$4,0))=FALSE,VLOOKUP($B85,#REF!,AA$4,0),"")</f>
        <v>#REF!</v>
      </c>
      <c r="AB85" s="161" t="e">
        <f>IF(ISNA(VLOOKUP($B85,#REF!,AB$4,0))=FALSE,VLOOKUP($B85,#REF!,AB$4,0),"")</f>
        <v>#REF!</v>
      </c>
      <c r="AC85" s="161" t="e">
        <f>IF(ISNA(VLOOKUP($B85,#REF!,AC$4,0))=FALSE,VLOOKUP($B85,#REF!,AC$4,0),"")</f>
        <v>#REF!</v>
      </c>
      <c r="AD85" s="162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0" t="e">
        <f>IF(ISNA(VLOOKUP($B86,#REF!,AA$4,0))=FALSE,VLOOKUP($B86,#REF!,AA$4,0),"")</f>
        <v>#REF!</v>
      </c>
      <c r="AB86" s="161" t="e">
        <f>IF(ISNA(VLOOKUP($B86,#REF!,AB$4,0))=FALSE,VLOOKUP($B86,#REF!,AB$4,0),"")</f>
        <v>#REF!</v>
      </c>
      <c r="AC86" s="161" t="e">
        <f>IF(ISNA(VLOOKUP($B86,#REF!,AC$4,0))=FALSE,VLOOKUP($B86,#REF!,AC$4,0),"")</f>
        <v>#REF!</v>
      </c>
      <c r="AD86" s="162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0" t="e">
        <f>IF(ISNA(VLOOKUP($B87,#REF!,AA$4,0))=FALSE,VLOOKUP($B87,#REF!,AA$4,0),"")</f>
        <v>#REF!</v>
      </c>
      <c r="AB87" s="161" t="e">
        <f>IF(ISNA(VLOOKUP($B87,#REF!,AB$4,0))=FALSE,VLOOKUP($B87,#REF!,AB$4,0),"")</f>
        <v>#REF!</v>
      </c>
      <c r="AC87" s="161" t="e">
        <f>IF(ISNA(VLOOKUP($B87,#REF!,AC$4,0))=FALSE,VLOOKUP($B87,#REF!,AC$4,0),"")</f>
        <v>#REF!</v>
      </c>
      <c r="AD87" s="162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0" t="e">
        <f>IF(ISNA(VLOOKUP($B88,#REF!,AA$4,0))=FALSE,VLOOKUP($B88,#REF!,AA$4,0),"")</f>
        <v>#REF!</v>
      </c>
      <c r="AB88" s="161" t="e">
        <f>IF(ISNA(VLOOKUP($B88,#REF!,AB$4,0))=FALSE,VLOOKUP($B88,#REF!,AB$4,0),"")</f>
        <v>#REF!</v>
      </c>
      <c r="AC88" s="161" t="e">
        <f>IF(ISNA(VLOOKUP($B88,#REF!,AC$4,0))=FALSE,VLOOKUP($B88,#REF!,AC$4,0),"")</f>
        <v>#REF!</v>
      </c>
      <c r="AD88" s="162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0" t="e">
        <f>IF(ISNA(VLOOKUP($B89,#REF!,AA$4,0))=FALSE,VLOOKUP($B89,#REF!,AA$4,0),"")</f>
        <v>#REF!</v>
      </c>
      <c r="AB89" s="161" t="e">
        <f>IF(ISNA(VLOOKUP($B89,#REF!,AB$4,0))=FALSE,VLOOKUP($B89,#REF!,AB$4,0),"")</f>
        <v>#REF!</v>
      </c>
      <c r="AC89" s="161" t="e">
        <f>IF(ISNA(VLOOKUP($B89,#REF!,AC$4,0))=FALSE,VLOOKUP($B89,#REF!,AC$4,0),"")</f>
        <v>#REF!</v>
      </c>
      <c r="AD89" s="162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0" t="e">
        <f>IF(ISNA(VLOOKUP($B90,#REF!,AA$4,0))=FALSE,VLOOKUP($B90,#REF!,AA$4,0),"")</f>
        <v>#REF!</v>
      </c>
      <c r="AB90" s="161" t="e">
        <f>IF(ISNA(VLOOKUP($B90,#REF!,AB$4,0))=FALSE,VLOOKUP($B90,#REF!,AB$4,0),"")</f>
        <v>#REF!</v>
      </c>
      <c r="AC90" s="161" t="e">
        <f>IF(ISNA(VLOOKUP($B90,#REF!,AC$4,0))=FALSE,VLOOKUP($B90,#REF!,AC$4,0),"")</f>
        <v>#REF!</v>
      </c>
      <c r="AD90" s="162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0" t="e">
        <f>IF(ISNA(VLOOKUP($B91,#REF!,AA$4,0))=FALSE,VLOOKUP($B91,#REF!,AA$4,0),"")</f>
        <v>#REF!</v>
      </c>
      <c r="AB91" s="161" t="e">
        <f>IF(ISNA(VLOOKUP($B91,#REF!,AB$4,0))=FALSE,VLOOKUP($B91,#REF!,AB$4,0),"")</f>
        <v>#REF!</v>
      </c>
      <c r="AC91" s="161" t="e">
        <f>IF(ISNA(VLOOKUP($B91,#REF!,AC$4,0))=FALSE,VLOOKUP($B91,#REF!,AC$4,0),"")</f>
        <v>#REF!</v>
      </c>
      <c r="AD91" s="162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6" t="e">
        <f>IF(ISNA(VLOOKUP($B92,#REF!,AA$4,0))=FALSE,VLOOKUP($B92,#REF!,AA$4,0),"")</f>
        <v>#REF!</v>
      </c>
      <c r="AB92" s="167" t="e">
        <f>IF(ISNA(VLOOKUP($B92,#REF!,AB$4,0))=FALSE,VLOOKUP($B92,#REF!,AB$4,0),"")</f>
        <v>#REF!</v>
      </c>
      <c r="AC92" s="167" t="e">
        <f>IF(ISNA(VLOOKUP($B92,#REF!,AC$4,0))=FALSE,VLOOKUP($B92,#REF!,AC$4,0),"")</f>
        <v>#REF!</v>
      </c>
      <c r="AD92" s="168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25" t="s">
        <v>30</v>
      </c>
      <c r="T93" s="125"/>
      <c r="U93" s="125"/>
      <c r="V93" s="125"/>
      <c r="W93" s="125"/>
      <c r="X93" s="125"/>
      <c r="Y93" s="125"/>
      <c r="Z93" s="125"/>
      <c r="AA93" s="125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25" t="s">
        <v>22</v>
      </c>
      <c r="L94" s="125"/>
      <c r="M94" s="125"/>
      <c r="N94" s="125"/>
      <c r="O94" s="125"/>
      <c r="P94" s="125"/>
      <c r="Q94" s="125"/>
      <c r="R94" s="125"/>
      <c r="T94" s="21"/>
      <c r="U94" s="21"/>
      <c r="V94" s="125" t="s">
        <v>23</v>
      </c>
      <c r="W94" s="125"/>
      <c r="X94" s="125"/>
      <c r="Y94" s="125"/>
      <c r="Z94" s="125"/>
      <c r="AA94" s="125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5" t="s">
        <v>24</v>
      </c>
      <c r="L95" s="125"/>
      <c r="M95" s="125"/>
      <c r="N95" s="125"/>
      <c r="O95" s="125"/>
      <c r="P95" s="125"/>
      <c r="Q95" s="125"/>
      <c r="R95" s="125"/>
      <c r="S95" s="30"/>
      <c r="T95" s="30"/>
      <c r="U95" s="30"/>
      <c r="V95" s="125" t="s">
        <v>24</v>
      </c>
      <c r="W95" s="125"/>
      <c r="X95" s="125"/>
      <c r="Y95" s="125"/>
      <c r="Z95" s="125"/>
      <c r="AA95" s="125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7" customFormat="1" ht="15">
      <c r="C1" s="173" t="s">
        <v>57</v>
      </c>
      <c r="D1" s="173"/>
      <c r="E1" s="58"/>
      <c r="F1" s="173" t="s">
        <v>58</v>
      </c>
      <c r="G1" s="173"/>
      <c r="H1" s="173"/>
      <c r="I1" s="173"/>
      <c r="J1" s="173"/>
      <c r="K1" s="59" t="s">
        <v>74</v>
      </c>
    </row>
    <row r="2" spans="1:13" s="57" customFormat="1" ht="15">
      <c r="C2" s="173" t="s">
        <v>59</v>
      </c>
      <c r="D2" s="173"/>
      <c r="E2" s="60" t="e">
        <f ca="1">[1]!ExtractElement(K1,1,"-")</f>
        <v>#NAME?</v>
      </c>
      <c r="F2" s="173" t="e">
        <f ca="1">"(KHÓA K17: "&amp;VLOOKUP($E$2&amp;"-"&amp;$C$3,#REF!,11,0)&amp;")"</f>
        <v>#NAME?</v>
      </c>
      <c r="G2" s="173"/>
      <c r="H2" s="173"/>
      <c r="I2" s="173"/>
      <c r="J2" s="173"/>
      <c r="K2" s="61" t="s">
        <v>60</v>
      </c>
      <c r="L2" s="62" t="s">
        <v>61</v>
      </c>
      <c r="M2" s="62">
        <v>2</v>
      </c>
    </row>
    <row r="3" spans="1:13" s="63" customFormat="1" ht="18.75" customHeight="1">
      <c r="C3" s="64" t="e">
        <f ca="1">[1]!ExtractElement(K1,2,"-")</f>
        <v>#NAME?</v>
      </c>
      <c r="D3" s="174" t="e">
        <f ca="1">"MÔN :"&amp;VLOOKUP($E$2&amp;"-"&amp;$C$3,#REF!,6,0) &amp;"* MÃ MÔN:ENG "&amp;VLOOKUP($E$2&amp;"-"&amp;$C$3,#REF!,5,0)</f>
        <v>#NAME?</v>
      </c>
      <c r="E3" s="174"/>
      <c r="F3" s="174"/>
      <c r="G3" s="174"/>
      <c r="H3" s="174"/>
      <c r="I3" s="174"/>
      <c r="J3" s="174"/>
      <c r="K3" s="61" t="s">
        <v>62</v>
      </c>
      <c r="L3" s="61" t="s">
        <v>61</v>
      </c>
      <c r="M3" s="61">
        <v>3</v>
      </c>
    </row>
    <row r="4" spans="1:13" s="63" customFormat="1" ht="18.75" customHeight="1">
      <c r="B4" s="17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5"/>
      <c r="D4" s="175"/>
      <c r="E4" s="175"/>
      <c r="F4" s="175"/>
      <c r="G4" s="175"/>
      <c r="H4" s="175"/>
      <c r="I4" s="175"/>
      <c r="J4" s="175"/>
      <c r="K4" s="61" t="s">
        <v>63</v>
      </c>
      <c r="L4" s="61" t="s">
        <v>61</v>
      </c>
      <c r="M4" s="61">
        <v>1</v>
      </c>
    </row>
    <row r="5" spans="1:13" ht="9" customHeight="1"/>
    <row r="6" spans="1:13" ht="15" customHeight="1">
      <c r="B6" s="169" t="s">
        <v>4</v>
      </c>
      <c r="C6" s="170" t="s">
        <v>64</v>
      </c>
      <c r="D6" s="171" t="s">
        <v>65</v>
      </c>
      <c r="E6" s="172" t="s">
        <v>10</v>
      </c>
      <c r="F6" s="170" t="s">
        <v>12</v>
      </c>
      <c r="G6" s="170" t="s">
        <v>66</v>
      </c>
      <c r="H6" s="170" t="s">
        <v>67</v>
      </c>
      <c r="I6" s="179" t="s">
        <v>56</v>
      </c>
      <c r="J6" s="179"/>
      <c r="K6" s="180" t="s">
        <v>68</v>
      </c>
      <c r="L6" s="181"/>
      <c r="M6" s="182"/>
    </row>
    <row r="7" spans="1:13" ht="27" customHeight="1">
      <c r="B7" s="169"/>
      <c r="C7" s="169"/>
      <c r="D7" s="171"/>
      <c r="E7" s="172"/>
      <c r="F7" s="169"/>
      <c r="G7" s="169"/>
      <c r="H7" s="169"/>
      <c r="I7" s="65" t="s">
        <v>69</v>
      </c>
      <c r="J7" s="65" t="s">
        <v>70</v>
      </c>
      <c r="K7" s="183"/>
      <c r="L7" s="184"/>
      <c r="M7" s="185"/>
    </row>
    <row r="8" spans="1:13" ht="20.100000000000001" customHeight="1">
      <c r="A8" t="e">
        <f ca="1">VLOOKUP($E$2&amp;"-"&amp;$C$3,#REF!,3,FALSE)</f>
        <v>#NAME?</v>
      </c>
      <c r="B8" s="66">
        <v>1</v>
      </c>
      <c r="C8" s="67" t="e">
        <f ca="1">IF($A8&gt;0,VLOOKUP($A8,#REF!,4),"")</f>
        <v>#NAME?</v>
      </c>
      <c r="D8" s="68" t="e">
        <f ca="1">IF($A8&gt;0,VLOOKUP($A8,#REF!,5),"")</f>
        <v>#NAME?</v>
      </c>
      <c r="E8" s="69" t="e">
        <f ca="1">IF($A8&gt;0,VLOOKUP($A8,#REF!,6),"")</f>
        <v>#NAME?</v>
      </c>
      <c r="F8" s="99" t="e">
        <f ca="1">IF($A8&gt;0,VLOOKUP($A8,#REF!,8),"")</f>
        <v>#NAME?</v>
      </c>
      <c r="G8" s="70"/>
      <c r="H8" s="71"/>
      <c r="I8" s="71"/>
      <c r="J8" s="71"/>
      <c r="K8" s="186" t="e">
        <f ca="1">IF($A8&gt;0,VLOOKUP($A8,#REF!,16,0),"")</f>
        <v>#NAME?</v>
      </c>
      <c r="L8" s="187"/>
      <c r="M8" s="188"/>
    </row>
    <row r="9" spans="1:13" ht="20.100000000000001" customHeight="1">
      <c r="A9" t="e">
        <f ca="1">IF(B9&gt;VLOOKUP($E$2&amp;"-"&amp;$C$3,#REF!,2,FALSE),0,A8+1)</f>
        <v>#NAME?</v>
      </c>
      <c r="B9" s="66">
        <f t="shared" ref="B9:B72" si="0">B8+1</f>
        <v>2</v>
      </c>
      <c r="C9" s="67" t="e">
        <f ca="1">IF($A9&gt;0,VLOOKUP($A9,#REF!,4),"")</f>
        <v>#NAME?</v>
      </c>
      <c r="D9" s="68" t="e">
        <f ca="1">IF($A9&gt;0,VLOOKUP($A9,#REF!,5),"")</f>
        <v>#NAME?</v>
      </c>
      <c r="E9" s="69" t="e">
        <f ca="1">IF($A9&gt;0,VLOOKUP($A9,#REF!,6),"")</f>
        <v>#NAME?</v>
      </c>
      <c r="F9" s="99" t="e">
        <f ca="1">IF($A9&gt;0,VLOOKUP($A9,#REF!,8),"")</f>
        <v>#NAME?</v>
      </c>
      <c r="G9" s="70"/>
      <c r="H9" s="71"/>
      <c r="I9" s="71"/>
      <c r="J9" s="71"/>
      <c r="K9" s="176" t="e">
        <f ca="1">IF($A9&gt;0,VLOOKUP($A9,#REF!,16,0),"")</f>
        <v>#NAME?</v>
      </c>
      <c r="L9" s="177"/>
      <c r="M9" s="178"/>
    </row>
    <row r="10" spans="1:13" ht="20.100000000000001" customHeight="1">
      <c r="A10" t="e">
        <f ca="1">IF(B10&gt;VLOOKUP($E$2&amp;"-"&amp;$C$3,#REF!,2,FALSE),0,A9+1)</f>
        <v>#NAME?</v>
      </c>
      <c r="B10" s="66">
        <f t="shared" si="0"/>
        <v>3</v>
      </c>
      <c r="C10" s="67" t="e">
        <f ca="1">IF($A10&gt;0,VLOOKUP($A10,#REF!,4),"")</f>
        <v>#NAME?</v>
      </c>
      <c r="D10" s="68" t="e">
        <f ca="1">IF($A10&gt;0,VLOOKUP($A10,#REF!,5),"")</f>
        <v>#NAME?</v>
      </c>
      <c r="E10" s="69" t="e">
        <f ca="1">IF($A10&gt;0,VLOOKUP($A10,#REF!,6),"")</f>
        <v>#NAME?</v>
      </c>
      <c r="F10" s="99" t="e">
        <f ca="1">IF($A10&gt;0,VLOOKUP($A10,#REF!,8),"")</f>
        <v>#NAME?</v>
      </c>
      <c r="G10" s="70"/>
      <c r="H10" s="71"/>
      <c r="I10" s="71"/>
      <c r="J10" s="71"/>
      <c r="K10" s="176" t="e">
        <f ca="1">IF($A10&gt;0,VLOOKUP($A10,#REF!,16,0),"")</f>
        <v>#NAME?</v>
      </c>
      <c r="L10" s="177"/>
      <c r="M10" s="178"/>
    </row>
    <row r="11" spans="1:13" ht="20.100000000000001" customHeight="1">
      <c r="A11" t="e">
        <f ca="1">IF(B11&gt;VLOOKUP($E$2&amp;"-"&amp;$C$3,#REF!,2,FALSE),0,A10+1)</f>
        <v>#NAME?</v>
      </c>
      <c r="B11" s="66">
        <f t="shared" si="0"/>
        <v>4</v>
      </c>
      <c r="C11" s="67" t="e">
        <f ca="1">IF($A11&gt;0,VLOOKUP($A11,#REF!,4),"")</f>
        <v>#NAME?</v>
      </c>
      <c r="D11" s="68" t="e">
        <f ca="1">IF($A11&gt;0,VLOOKUP($A11,#REF!,5),"")</f>
        <v>#NAME?</v>
      </c>
      <c r="E11" s="69" t="e">
        <f ca="1">IF($A11&gt;0,VLOOKUP($A11,#REF!,6),"")</f>
        <v>#NAME?</v>
      </c>
      <c r="F11" s="99" t="e">
        <f ca="1">IF($A11&gt;0,VLOOKUP($A11,#REF!,8),"")</f>
        <v>#NAME?</v>
      </c>
      <c r="G11" s="70"/>
      <c r="H11" s="71"/>
      <c r="I11" s="71"/>
      <c r="J11" s="71"/>
      <c r="K11" s="176" t="e">
        <f ca="1">IF($A11&gt;0,VLOOKUP($A11,#REF!,16,0),"")</f>
        <v>#NAME?</v>
      </c>
      <c r="L11" s="177"/>
      <c r="M11" s="178"/>
    </row>
    <row r="12" spans="1:13" ht="20.100000000000001" customHeight="1">
      <c r="A12" t="e">
        <f ca="1">IF(B12&gt;VLOOKUP($E$2&amp;"-"&amp;$C$3,#REF!,2,FALSE),0,A11+1)</f>
        <v>#NAME?</v>
      </c>
      <c r="B12" s="66">
        <f t="shared" si="0"/>
        <v>5</v>
      </c>
      <c r="C12" s="67" t="e">
        <f ca="1">IF($A12&gt;0,VLOOKUP($A12,#REF!,4),"")</f>
        <v>#NAME?</v>
      </c>
      <c r="D12" s="68" t="e">
        <f ca="1">IF($A12&gt;0,VLOOKUP($A12,#REF!,5),"")</f>
        <v>#NAME?</v>
      </c>
      <c r="E12" s="69" t="e">
        <f ca="1">IF($A12&gt;0,VLOOKUP($A12,#REF!,6),"")</f>
        <v>#NAME?</v>
      </c>
      <c r="F12" s="99" t="e">
        <f ca="1">IF($A12&gt;0,VLOOKUP($A12,#REF!,8),"")</f>
        <v>#NAME?</v>
      </c>
      <c r="G12" s="70"/>
      <c r="H12" s="71"/>
      <c r="I12" s="71"/>
      <c r="J12" s="71"/>
      <c r="K12" s="176" t="e">
        <f ca="1">IF($A12&gt;0,VLOOKUP($A12,#REF!,16,0),"")</f>
        <v>#NAME?</v>
      </c>
      <c r="L12" s="177"/>
      <c r="M12" s="178"/>
    </row>
    <row r="13" spans="1:13" ht="20.100000000000001" customHeight="1">
      <c r="A13" t="e">
        <f ca="1">IF(B13&gt;VLOOKUP($E$2&amp;"-"&amp;$C$3,#REF!,2,FALSE),0,A12+1)</f>
        <v>#NAME?</v>
      </c>
      <c r="B13" s="66">
        <f t="shared" si="0"/>
        <v>6</v>
      </c>
      <c r="C13" s="67" t="e">
        <f ca="1">IF($A13&gt;0,VLOOKUP($A13,#REF!,4),"")</f>
        <v>#NAME?</v>
      </c>
      <c r="D13" s="68" t="e">
        <f ca="1">IF($A13&gt;0,VLOOKUP($A13,#REF!,5),"")</f>
        <v>#NAME?</v>
      </c>
      <c r="E13" s="69" t="e">
        <f ca="1">IF($A13&gt;0,VLOOKUP($A13,#REF!,6),"")</f>
        <v>#NAME?</v>
      </c>
      <c r="F13" s="99" t="e">
        <f ca="1">IF($A13&gt;0,VLOOKUP($A13,#REF!,8),"")</f>
        <v>#NAME?</v>
      </c>
      <c r="G13" s="70"/>
      <c r="H13" s="71"/>
      <c r="I13" s="71"/>
      <c r="J13" s="71"/>
      <c r="K13" s="176" t="e">
        <f ca="1">IF($A13&gt;0,VLOOKUP($A13,#REF!,16,0),"")</f>
        <v>#NAME?</v>
      </c>
      <c r="L13" s="177"/>
      <c r="M13" s="178"/>
    </row>
    <row r="14" spans="1:13" ht="20.100000000000001" customHeight="1">
      <c r="A14" t="e">
        <f ca="1">IF(B14&gt;VLOOKUP($E$2&amp;"-"&amp;$C$3,#REF!,2,FALSE),0,A13+1)</f>
        <v>#NAME?</v>
      </c>
      <c r="B14" s="66">
        <f t="shared" si="0"/>
        <v>7</v>
      </c>
      <c r="C14" s="67" t="e">
        <f ca="1">IF($A14&gt;0,VLOOKUP($A14,#REF!,4),"")</f>
        <v>#NAME?</v>
      </c>
      <c r="D14" s="68" t="e">
        <f ca="1">IF($A14&gt;0,VLOOKUP($A14,#REF!,5),"")</f>
        <v>#NAME?</v>
      </c>
      <c r="E14" s="69" t="e">
        <f ca="1">IF($A14&gt;0,VLOOKUP($A14,#REF!,6),"")</f>
        <v>#NAME?</v>
      </c>
      <c r="F14" s="99" t="e">
        <f ca="1">IF($A14&gt;0,VLOOKUP($A14,#REF!,8),"")</f>
        <v>#NAME?</v>
      </c>
      <c r="G14" s="70"/>
      <c r="H14" s="71"/>
      <c r="I14" s="71"/>
      <c r="J14" s="71"/>
      <c r="K14" s="176" t="e">
        <f ca="1">IF($A14&gt;0,VLOOKUP($A14,#REF!,16,0),"")</f>
        <v>#NAME?</v>
      </c>
      <c r="L14" s="177"/>
      <c r="M14" s="178"/>
    </row>
    <row r="15" spans="1:13" ht="20.100000000000001" customHeight="1">
      <c r="A15" t="e">
        <f ca="1">IF(B15&gt;VLOOKUP($E$2&amp;"-"&amp;$C$3,#REF!,2,FALSE),0,A14+1)</f>
        <v>#NAME?</v>
      </c>
      <c r="B15" s="66">
        <f t="shared" si="0"/>
        <v>8</v>
      </c>
      <c r="C15" s="67" t="e">
        <f ca="1">IF($A15&gt;0,VLOOKUP($A15,#REF!,4),"")</f>
        <v>#NAME?</v>
      </c>
      <c r="D15" s="68" t="e">
        <f ca="1">IF($A15&gt;0,VLOOKUP($A15,#REF!,5),"")</f>
        <v>#NAME?</v>
      </c>
      <c r="E15" s="69" t="e">
        <f ca="1">IF($A15&gt;0,VLOOKUP($A15,#REF!,6),"")</f>
        <v>#NAME?</v>
      </c>
      <c r="F15" s="99" t="e">
        <f ca="1">IF($A15&gt;0,VLOOKUP($A15,#REF!,8),"")</f>
        <v>#NAME?</v>
      </c>
      <c r="G15" s="70"/>
      <c r="H15" s="71"/>
      <c r="I15" s="71"/>
      <c r="J15" s="71"/>
      <c r="K15" s="176" t="e">
        <f ca="1">IF($A15&gt;0,VLOOKUP($A15,#REF!,16,0),"")</f>
        <v>#NAME?</v>
      </c>
      <c r="L15" s="177"/>
      <c r="M15" s="178"/>
    </row>
    <row r="16" spans="1:13" ht="20.100000000000001" customHeight="1">
      <c r="A16" t="e">
        <f ca="1">IF(B16&gt;VLOOKUP($E$2&amp;"-"&amp;$C$3,#REF!,2,FALSE),0,A15+1)</f>
        <v>#NAME?</v>
      </c>
      <c r="B16" s="66">
        <f t="shared" si="0"/>
        <v>9</v>
      </c>
      <c r="C16" s="67" t="e">
        <f ca="1">IF($A16&gt;0,VLOOKUP($A16,#REF!,4),"")</f>
        <v>#NAME?</v>
      </c>
      <c r="D16" s="68" t="e">
        <f ca="1">IF($A16&gt;0,VLOOKUP($A16,#REF!,5),"")</f>
        <v>#NAME?</v>
      </c>
      <c r="E16" s="69" t="e">
        <f ca="1">IF($A16&gt;0,VLOOKUP($A16,#REF!,6),"")</f>
        <v>#NAME?</v>
      </c>
      <c r="F16" s="99" t="e">
        <f ca="1">IF($A16&gt;0,VLOOKUP($A16,#REF!,8),"")</f>
        <v>#NAME?</v>
      </c>
      <c r="G16" s="70"/>
      <c r="H16" s="71"/>
      <c r="I16" s="71"/>
      <c r="J16" s="71"/>
      <c r="K16" s="176" t="e">
        <f ca="1">IF($A16&gt;0,VLOOKUP($A16,#REF!,16,0),"")</f>
        <v>#NAME?</v>
      </c>
      <c r="L16" s="177"/>
      <c r="M16" s="178"/>
    </row>
    <row r="17" spans="1:13" ht="20.100000000000001" customHeight="1">
      <c r="A17" t="e">
        <f ca="1">IF(B17&gt;VLOOKUP($E$2&amp;"-"&amp;$C$3,#REF!,2,FALSE),0,A16+1)</f>
        <v>#NAME?</v>
      </c>
      <c r="B17" s="66">
        <f t="shared" si="0"/>
        <v>10</v>
      </c>
      <c r="C17" s="67" t="e">
        <f ca="1">IF($A17&gt;0,VLOOKUP($A17,#REF!,4),"")</f>
        <v>#NAME?</v>
      </c>
      <c r="D17" s="68" t="e">
        <f ca="1">IF($A17&gt;0,VLOOKUP($A17,#REF!,5),"")</f>
        <v>#NAME?</v>
      </c>
      <c r="E17" s="69" t="e">
        <f ca="1">IF($A17&gt;0,VLOOKUP($A17,#REF!,6),"")</f>
        <v>#NAME?</v>
      </c>
      <c r="F17" s="99" t="e">
        <f ca="1">IF($A17&gt;0,VLOOKUP($A17,#REF!,8),"")</f>
        <v>#NAME?</v>
      </c>
      <c r="G17" s="70"/>
      <c r="H17" s="71"/>
      <c r="I17" s="71"/>
      <c r="J17" s="71"/>
      <c r="K17" s="176" t="e">
        <f ca="1">IF($A17&gt;0,VLOOKUP($A17,#REF!,16,0),"")</f>
        <v>#NAME?</v>
      </c>
      <c r="L17" s="177"/>
      <c r="M17" s="178"/>
    </row>
    <row r="18" spans="1:13" ht="20.100000000000001" customHeight="1">
      <c r="A18" t="e">
        <f ca="1">IF(B18&gt;VLOOKUP($E$2&amp;"-"&amp;$C$3,#REF!,2,FALSE),0,A17+1)</f>
        <v>#NAME?</v>
      </c>
      <c r="B18" s="66">
        <f t="shared" si="0"/>
        <v>11</v>
      </c>
      <c r="C18" s="67" t="e">
        <f ca="1">IF($A18&gt;0,VLOOKUP($A18,#REF!,4),"")</f>
        <v>#NAME?</v>
      </c>
      <c r="D18" s="68" t="e">
        <f ca="1">IF($A18&gt;0,VLOOKUP($A18,#REF!,5),"")</f>
        <v>#NAME?</v>
      </c>
      <c r="E18" s="69" t="e">
        <f ca="1">IF($A18&gt;0,VLOOKUP($A18,#REF!,6),"")</f>
        <v>#NAME?</v>
      </c>
      <c r="F18" s="99" t="e">
        <f ca="1">IF($A18&gt;0,VLOOKUP($A18,#REF!,8),"")</f>
        <v>#NAME?</v>
      </c>
      <c r="G18" s="70"/>
      <c r="H18" s="71"/>
      <c r="I18" s="71"/>
      <c r="J18" s="71"/>
      <c r="K18" s="176" t="e">
        <f ca="1">IF($A18&gt;0,VLOOKUP($A18,#REF!,16,0),"")</f>
        <v>#NAME?</v>
      </c>
      <c r="L18" s="177"/>
      <c r="M18" s="178"/>
    </row>
    <row r="19" spans="1:13" ht="20.100000000000001" customHeight="1">
      <c r="A19" t="e">
        <f ca="1">IF(B19&gt;VLOOKUP($E$2&amp;"-"&amp;$C$3,#REF!,2,FALSE),0,A18+1)</f>
        <v>#NAME?</v>
      </c>
      <c r="B19" s="66">
        <f t="shared" si="0"/>
        <v>12</v>
      </c>
      <c r="C19" s="67" t="e">
        <f ca="1">IF($A19&gt;0,VLOOKUP($A19,#REF!,4),"")</f>
        <v>#NAME?</v>
      </c>
      <c r="D19" s="68" t="e">
        <f ca="1">IF($A19&gt;0,VLOOKUP($A19,#REF!,5),"")</f>
        <v>#NAME?</v>
      </c>
      <c r="E19" s="69" t="e">
        <f ca="1">IF($A19&gt;0,VLOOKUP($A19,#REF!,6),"")</f>
        <v>#NAME?</v>
      </c>
      <c r="F19" s="99" t="e">
        <f ca="1">IF($A19&gt;0,VLOOKUP($A19,#REF!,8),"")</f>
        <v>#NAME?</v>
      </c>
      <c r="G19" s="70"/>
      <c r="H19" s="71"/>
      <c r="I19" s="71"/>
      <c r="J19" s="71"/>
      <c r="K19" s="176" t="e">
        <f ca="1">IF($A19&gt;0,VLOOKUP($A19,#REF!,16,0),"")</f>
        <v>#NAME?</v>
      </c>
      <c r="L19" s="177"/>
      <c r="M19" s="178"/>
    </row>
    <row r="20" spans="1:13" ht="20.100000000000001" customHeight="1">
      <c r="A20" t="e">
        <f ca="1">IF(B20&gt;VLOOKUP($E$2&amp;"-"&amp;$C$3,#REF!,2,FALSE),0,A19+1)</f>
        <v>#NAME?</v>
      </c>
      <c r="B20" s="66">
        <f t="shared" si="0"/>
        <v>13</v>
      </c>
      <c r="C20" s="67" t="e">
        <f ca="1">IF($A20&gt;0,VLOOKUP($A20,#REF!,4),"")</f>
        <v>#NAME?</v>
      </c>
      <c r="D20" s="68" t="e">
        <f ca="1">IF($A20&gt;0,VLOOKUP($A20,#REF!,5),"")</f>
        <v>#NAME?</v>
      </c>
      <c r="E20" s="69" t="e">
        <f ca="1">IF($A20&gt;0,VLOOKUP($A20,#REF!,6),"")</f>
        <v>#NAME?</v>
      </c>
      <c r="F20" s="99" t="e">
        <f ca="1">IF($A20&gt;0,VLOOKUP($A20,#REF!,8),"")</f>
        <v>#NAME?</v>
      </c>
      <c r="G20" s="70"/>
      <c r="H20" s="71"/>
      <c r="I20" s="71"/>
      <c r="J20" s="71"/>
      <c r="K20" s="176" t="e">
        <f ca="1">IF($A20&gt;0,VLOOKUP($A20,#REF!,16,0),"")</f>
        <v>#NAME?</v>
      </c>
      <c r="L20" s="177"/>
      <c r="M20" s="178"/>
    </row>
    <row r="21" spans="1:13" ht="20.100000000000001" customHeight="1">
      <c r="A21" t="e">
        <f ca="1">IF(B21&gt;VLOOKUP($E$2&amp;"-"&amp;$C$3,#REF!,2,FALSE),0,A20+1)</f>
        <v>#NAME?</v>
      </c>
      <c r="B21" s="66">
        <f t="shared" si="0"/>
        <v>14</v>
      </c>
      <c r="C21" s="67" t="e">
        <f ca="1">IF($A21&gt;0,VLOOKUP($A21,#REF!,4),"")</f>
        <v>#NAME?</v>
      </c>
      <c r="D21" s="68" t="e">
        <f ca="1">IF($A21&gt;0,VLOOKUP($A21,#REF!,5),"")</f>
        <v>#NAME?</v>
      </c>
      <c r="E21" s="69" t="e">
        <f ca="1">IF($A21&gt;0,VLOOKUP($A21,#REF!,6),"")</f>
        <v>#NAME?</v>
      </c>
      <c r="F21" s="99" t="e">
        <f ca="1">IF($A21&gt;0,VLOOKUP($A21,#REF!,8),"")</f>
        <v>#NAME?</v>
      </c>
      <c r="G21" s="70"/>
      <c r="H21" s="71"/>
      <c r="I21" s="71"/>
      <c r="J21" s="71"/>
      <c r="K21" s="176" t="e">
        <f ca="1">IF($A21&gt;0,VLOOKUP($A21,#REF!,16,0),"")</f>
        <v>#NAME?</v>
      </c>
      <c r="L21" s="177"/>
      <c r="M21" s="178"/>
    </row>
    <row r="22" spans="1:13" ht="20.100000000000001" customHeight="1">
      <c r="A22" t="e">
        <f ca="1">IF(B22&gt;VLOOKUP($E$2&amp;"-"&amp;$C$3,#REF!,2,FALSE),0,A21+1)</f>
        <v>#NAME?</v>
      </c>
      <c r="B22" s="66">
        <f t="shared" si="0"/>
        <v>15</v>
      </c>
      <c r="C22" s="67" t="e">
        <f ca="1">IF($A22&gt;0,VLOOKUP($A22,#REF!,4),"")</f>
        <v>#NAME?</v>
      </c>
      <c r="D22" s="68" t="e">
        <f ca="1">IF($A22&gt;0,VLOOKUP($A22,#REF!,5),"")</f>
        <v>#NAME?</v>
      </c>
      <c r="E22" s="69" t="e">
        <f ca="1">IF($A22&gt;0,VLOOKUP($A22,#REF!,6),"")</f>
        <v>#NAME?</v>
      </c>
      <c r="F22" s="99" t="e">
        <f ca="1">IF($A22&gt;0,VLOOKUP($A22,#REF!,8),"")</f>
        <v>#NAME?</v>
      </c>
      <c r="G22" s="70"/>
      <c r="H22" s="71"/>
      <c r="I22" s="71"/>
      <c r="J22" s="71"/>
      <c r="K22" s="176" t="e">
        <f ca="1">IF($A22&gt;0,VLOOKUP($A22,#REF!,16,0),"")</f>
        <v>#NAME?</v>
      </c>
      <c r="L22" s="177"/>
      <c r="M22" s="178"/>
    </row>
    <row r="23" spans="1:13" ht="20.100000000000001" customHeight="1">
      <c r="A23" t="e">
        <f ca="1">IF(B23&gt;VLOOKUP($E$2&amp;"-"&amp;$C$3,#REF!,2,FALSE),0,A22+1)</f>
        <v>#NAME?</v>
      </c>
      <c r="B23" s="66">
        <f t="shared" si="0"/>
        <v>16</v>
      </c>
      <c r="C23" s="67" t="e">
        <f ca="1">IF($A23&gt;0,VLOOKUP($A23,#REF!,4),"")</f>
        <v>#NAME?</v>
      </c>
      <c r="D23" s="68" t="e">
        <f ca="1">IF($A23&gt;0,VLOOKUP($A23,#REF!,5),"")</f>
        <v>#NAME?</v>
      </c>
      <c r="E23" s="69" t="e">
        <f ca="1">IF($A23&gt;0,VLOOKUP($A23,#REF!,6),"")</f>
        <v>#NAME?</v>
      </c>
      <c r="F23" s="99" t="e">
        <f ca="1">IF($A23&gt;0,VLOOKUP($A23,#REF!,8),"")</f>
        <v>#NAME?</v>
      </c>
      <c r="G23" s="70"/>
      <c r="H23" s="71"/>
      <c r="I23" s="71"/>
      <c r="J23" s="71"/>
      <c r="K23" s="176" t="e">
        <f ca="1">IF($A23&gt;0,VLOOKUP($A23,#REF!,16,0),"")</f>
        <v>#NAME?</v>
      </c>
      <c r="L23" s="177"/>
      <c r="M23" s="178"/>
    </row>
    <row r="24" spans="1:13" ht="20.100000000000001" customHeight="1">
      <c r="A24" t="e">
        <f ca="1">IF(B24&gt;VLOOKUP($E$2&amp;"-"&amp;$C$3,#REF!,2,FALSE),0,A23+1)</f>
        <v>#NAME?</v>
      </c>
      <c r="B24" s="66">
        <f t="shared" si="0"/>
        <v>17</v>
      </c>
      <c r="C24" s="67" t="e">
        <f ca="1">IF($A24&gt;0,VLOOKUP($A24,#REF!,4),"")</f>
        <v>#NAME?</v>
      </c>
      <c r="D24" s="68" t="e">
        <f ca="1">IF($A24&gt;0,VLOOKUP($A24,#REF!,5),"")</f>
        <v>#NAME?</v>
      </c>
      <c r="E24" s="69" t="e">
        <f ca="1">IF($A24&gt;0,VLOOKUP($A24,#REF!,6),"")</f>
        <v>#NAME?</v>
      </c>
      <c r="F24" s="99" t="e">
        <f ca="1">IF($A24&gt;0,VLOOKUP($A24,#REF!,8),"")</f>
        <v>#NAME?</v>
      </c>
      <c r="G24" s="70"/>
      <c r="H24" s="71"/>
      <c r="I24" s="71"/>
      <c r="J24" s="71"/>
      <c r="K24" s="176" t="e">
        <f ca="1">IF($A24&gt;0,VLOOKUP($A24,#REF!,16,0),"")</f>
        <v>#NAME?</v>
      </c>
      <c r="L24" s="177"/>
      <c r="M24" s="178"/>
    </row>
    <row r="25" spans="1:13" ht="20.100000000000001" customHeight="1">
      <c r="A25" t="e">
        <f ca="1">IF(B25&gt;VLOOKUP($E$2&amp;"-"&amp;$C$3,#REF!,2,FALSE),0,A24+1)</f>
        <v>#NAME?</v>
      </c>
      <c r="B25" s="66">
        <f t="shared" si="0"/>
        <v>18</v>
      </c>
      <c r="C25" s="67" t="e">
        <f ca="1">IF($A25&gt;0,VLOOKUP($A25,#REF!,4),"")</f>
        <v>#NAME?</v>
      </c>
      <c r="D25" s="68" t="e">
        <f ca="1">IF($A25&gt;0,VLOOKUP($A25,#REF!,5),"")</f>
        <v>#NAME?</v>
      </c>
      <c r="E25" s="69" t="e">
        <f ca="1">IF($A25&gt;0,VLOOKUP($A25,#REF!,6),"")</f>
        <v>#NAME?</v>
      </c>
      <c r="F25" s="99" t="e">
        <f ca="1">IF($A25&gt;0,VLOOKUP($A25,#REF!,8),"")</f>
        <v>#NAME?</v>
      </c>
      <c r="G25" s="70"/>
      <c r="H25" s="71"/>
      <c r="I25" s="71"/>
      <c r="J25" s="71"/>
      <c r="K25" s="176" t="e">
        <f ca="1">IF($A25&gt;0,VLOOKUP($A25,#REF!,16,0),"")</f>
        <v>#NAME?</v>
      </c>
      <c r="L25" s="177"/>
      <c r="M25" s="178"/>
    </row>
    <row r="26" spans="1:13" ht="20.100000000000001" customHeight="1">
      <c r="A26" t="e">
        <f ca="1">IF(B26&gt;VLOOKUP($E$2&amp;"-"&amp;$C$3,#REF!,2,FALSE),0,A25+1)</f>
        <v>#NAME?</v>
      </c>
      <c r="B26" s="66">
        <f t="shared" si="0"/>
        <v>19</v>
      </c>
      <c r="C26" s="67" t="e">
        <f ca="1">IF($A26&gt;0,VLOOKUP($A26,#REF!,4),"")</f>
        <v>#NAME?</v>
      </c>
      <c r="D26" s="68" t="e">
        <f ca="1">IF($A26&gt;0,VLOOKUP($A26,#REF!,5),"")</f>
        <v>#NAME?</v>
      </c>
      <c r="E26" s="69" t="e">
        <f ca="1">IF($A26&gt;0,VLOOKUP($A26,#REF!,6),"")</f>
        <v>#NAME?</v>
      </c>
      <c r="F26" s="99" t="e">
        <f ca="1">IF($A26&gt;0,VLOOKUP($A26,#REF!,8),"")</f>
        <v>#NAME?</v>
      </c>
      <c r="G26" s="70"/>
      <c r="H26" s="71"/>
      <c r="I26" s="71"/>
      <c r="J26" s="71"/>
      <c r="K26" s="176" t="e">
        <f ca="1">IF($A26&gt;0,VLOOKUP($A26,#REF!,16,0),"")</f>
        <v>#NAME?</v>
      </c>
      <c r="L26" s="177"/>
      <c r="M26" s="178"/>
    </row>
    <row r="27" spans="1:13" ht="20.100000000000001" customHeight="1">
      <c r="A27" t="e">
        <f ca="1">IF(B27&gt;VLOOKUP($E$2&amp;"-"&amp;$C$3,#REF!,2,FALSE),0,A26+1)</f>
        <v>#NAME?</v>
      </c>
      <c r="B27" s="66">
        <f t="shared" si="0"/>
        <v>20</v>
      </c>
      <c r="C27" s="67" t="e">
        <f ca="1">IF($A27&gt;0,VLOOKUP($A27,#REF!,4),"")</f>
        <v>#NAME?</v>
      </c>
      <c r="D27" s="68" t="e">
        <f ca="1">IF($A27&gt;0,VLOOKUP($A27,#REF!,5),"")</f>
        <v>#NAME?</v>
      </c>
      <c r="E27" s="69" t="e">
        <f ca="1">IF($A27&gt;0,VLOOKUP($A27,#REF!,6),"")</f>
        <v>#NAME?</v>
      </c>
      <c r="F27" s="99" t="e">
        <f ca="1">IF($A27&gt;0,VLOOKUP($A27,#REF!,8),"")</f>
        <v>#NAME?</v>
      </c>
      <c r="G27" s="70"/>
      <c r="H27" s="71"/>
      <c r="I27" s="71"/>
      <c r="J27" s="71"/>
      <c r="K27" s="176" t="e">
        <f ca="1">IF($A27&gt;0,VLOOKUP($A27,#REF!,16,0),"")</f>
        <v>#NAME?</v>
      </c>
      <c r="L27" s="177"/>
      <c r="M27" s="178"/>
    </row>
    <row r="28" spans="1:13" ht="20.100000000000001" customHeight="1">
      <c r="A28" t="e">
        <f ca="1">IF(B28&gt;VLOOKUP($E$2&amp;"-"&amp;$C$3,#REF!,2,FALSE),0,A27+1)</f>
        <v>#NAME?</v>
      </c>
      <c r="B28" s="66">
        <f t="shared" si="0"/>
        <v>21</v>
      </c>
      <c r="C28" s="67" t="e">
        <f ca="1">IF($A28&gt;0,VLOOKUP($A28,#REF!,4),"")</f>
        <v>#NAME?</v>
      </c>
      <c r="D28" s="68" t="e">
        <f ca="1">IF($A28&gt;0,VLOOKUP($A28,#REF!,5),"")</f>
        <v>#NAME?</v>
      </c>
      <c r="E28" s="69" t="e">
        <f ca="1">IF($A28&gt;0,VLOOKUP($A28,#REF!,6),"")</f>
        <v>#NAME?</v>
      </c>
      <c r="F28" s="99" t="e">
        <f ca="1">IF($A28&gt;0,VLOOKUP($A28,#REF!,8),"")</f>
        <v>#NAME?</v>
      </c>
      <c r="G28" s="70"/>
      <c r="H28" s="71"/>
      <c r="I28" s="71"/>
      <c r="J28" s="71"/>
      <c r="K28" s="176" t="e">
        <f ca="1">IF($A28&gt;0,VLOOKUP($A28,#REF!,16,0),"")</f>
        <v>#NAME?</v>
      </c>
      <c r="L28" s="177"/>
      <c r="M28" s="178"/>
    </row>
    <row r="29" spans="1:13" ht="20.100000000000001" customHeight="1">
      <c r="A29" t="e">
        <f ca="1">IF(B29&gt;VLOOKUP($E$2&amp;"-"&amp;$C$3,#REF!,2,FALSE),0,A28+1)</f>
        <v>#NAME?</v>
      </c>
      <c r="B29" s="66">
        <f t="shared" si="0"/>
        <v>22</v>
      </c>
      <c r="C29" s="67" t="e">
        <f ca="1">IF($A29&gt;0,VLOOKUP($A29,#REF!,4),"")</f>
        <v>#NAME?</v>
      </c>
      <c r="D29" s="68" t="e">
        <f ca="1">IF($A29&gt;0,VLOOKUP($A29,#REF!,5),"")</f>
        <v>#NAME?</v>
      </c>
      <c r="E29" s="69" t="e">
        <f ca="1">IF($A29&gt;0,VLOOKUP($A29,#REF!,6),"")</f>
        <v>#NAME?</v>
      </c>
      <c r="F29" s="99" t="e">
        <f ca="1">IF($A29&gt;0,VLOOKUP($A29,#REF!,8),"")</f>
        <v>#NAME?</v>
      </c>
      <c r="G29" s="70"/>
      <c r="H29" s="71"/>
      <c r="I29" s="71"/>
      <c r="J29" s="71"/>
      <c r="K29" s="176" t="e">
        <f ca="1">IF($A29&gt;0,VLOOKUP($A29,#REF!,16,0),"")</f>
        <v>#NAME?</v>
      </c>
      <c r="L29" s="177"/>
      <c r="M29" s="178"/>
    </row>
    <row r="30" spans="1:13" ht="20.100000000000001" customHeight="1">
      <c r="A30" t="e">
        <f ca="1">IF(B30&gt;VLOOKUP($E$2&amp;"-"&amp;$C$3,#REF!,2,FALSE),0,A29+1)</f>
        <v>#NAME?</v>
      </c>
      <c r="B30" s="66">
        <f t="shared" si="0"/>
        <v>23</v>
      </c>
      <c r="C30" s="67" t="e">
        <f ca="1">IF($A30&gt;0,VLOOKUP($A30,#REF!,4),"")</f>
        <v>#NAME?</v>
      </c>
      <c r="D30" s="68" t="e">
        <f ca="1">IF($A30&gt;0,VLOOKUP($A30,#REF!,5),"")</f>
        <v>#NAME?</v>
      </c>
      <c r="E30" s="69" t="e">
        <f ca="1">IF($A30&gt;0,VLOOKUP($A30,#REF!,6),"")</f>
        <v>#NAME?</v>
      </c>
      <c r="F30" s="99" t="e">
        <f ca="1">IF($A30&gt;0,VLOOKUP($A30,#REF!,8),"")</f>
        <v>#NAME?</v>
      </c>
      <c r="G30" s="70"/>
      <c r="H30" s="71"/>
      <c r="I30" s="71"/>
      <c r="J30" s="71"/>
      <c r="K30" s="176" t="e">
        <f ca="1">IF($A30&gt;0,VLOOKUP($A30,#REF!,16,0),"")</f>
        <v>#NAME?</v>
      </c>
      <c r="L30" s="177"/>
      <c r="M30" s="178"/>
    </row>
    <row r="31" spans="1:13" ht="20.100000000000001" customHeight="1">
      <c r="A31" t="e">
        <f ca="1">IF(B31&gt;VLOOKUP($E$2&amp;"-"&amp;$C$3,#REF!,2,FALSE),0,A30+1)</f>
        <v>#NAME?</v>
      </c>
      <c r="B31" s="66">
        <f t="shared" si="0"/>
        <v>24</v>
      </c>
      <c r="C31" s="67" t="e">
        <f ca="1">IF($A31&gt;0,VLOOKUP($A31,#REF!,4),"")</f>
        <v>#NAME?</v>
      </c>
      <c r="D31" s="68" t="e">
        <f ca="1">IF($A31&gt;0,VLOOKUP($A31,#REF!,5),"")</f>
        <v>#NAME?</v>
      </c>
      <c r="E31" s="69" t="e">
        <f ca="1">IF($A31&gt;0,VLOOKUP($A31,#REF!,6),"")</f>
        <v>#NAME?</v>
      </c>
      <c r="F31" s="99" t="e">
        <f ca="1">IF($A31&gt;0,VLOOKUP($A31,#REF!,8),"")</f>
        <v>#NAME?</v>
      </c>
      <c r="G31" s="70"/>
      <c r="H31" s="71"/>
      <c r="I31" s="71"/>
      <c r="J31" s="71"/>
      <c r="K31" s="176" t="e">
        <f ca="1">IF($A31&gt;0,VLOOKUP($A31,#REF!,16,0),"")</f>
        <v>#NAME?</v>
      </c>
      <c r="L31" s="177"/>
      <c r="M31" s="178"/>
    </row>
    <row r="32" spans="1:13" ht="20.100000000000001" customHeight="1">
      <c r="A32" t="e">
        <f ca="1">IF(B32&gt;VLOOKUP($E$2&amp;"-"&amp;$C$3,#REF!,2,FALSE),0,A31+1)</f>
        <v>#NAME?</v>
      </c>
      <c r="B32" s="66">
        <f t="shared" si="0"/>
        <v>25</v>
      </c>
      <c r="C32" s="67" t="e">
        <f ca="1">IF($A32&gt;0,VLOOKUP($A32,#REF!,4),"")</f>
        <v>#NAME?</v>
      </c>
      <c r="D32" s="68" t="e">
        <f ca="1">IF($A32&gt;0,VLOOKUP($A32,#REF!,5),"")</f>
        <v>#NAME?</v>
      </c>
      <c r="E32" s="69" t="e">
        <f ca="1">IF($A32&gt;0,VLOOKUP($A32,#REF!,6),"")</f>
        <v>#NAME?</v>
      </c>
      <c r="F32" s="99" t="e">
        <f ca="1">IF($A32&gt;0,VLOOKUP($A32,#REF!,8),"")</f>
        <v>#NAME?</v>
      </c>
      <c r="G32" s="70"/>
      <c r="H32" s="71"/>
      <c r="I32" s="71"/>
      <c r="J32" s="71"/>
      <c r="K32" s="176" t="e">
        <f ca="1">IF($A32&gt;0,VLOOKUP($A32,#REF!,16,0),"")</f>
        <v>#NAME?</v>
      </c>
      <c r="L32" s="177"/>
      <c r="M32" s="178"/>
    </row>
    <row r="33" spans="1:13" ht="20.100000000000001" customHeight="1">
      <c r="A33" t="e">
        <f ca="1">IF(B33&gt;VLOOKUP($E$2&amp;"-"&amp;$C$3,#REF!,2,FALSE),0,A32+1)</f>
        <v>#NAME?</v>
      </c>
      <c r="B33" s="66">
        <f t="shared" si="0"/>
        <v>26</v>
      </c>
      <c r="C33" s="67" t="e">
        <f ca="1">IF($A33&gt;0,VLOOKUP($A33,#REF!,4),"")</f>
        <v>#NAME?</v>
      </c>
      <c r="D33" s="68" t="e">
        <f ca="1">IF($A33&gt;0,VLOOKUP($A33,#REF!,5),"")</f>
        <v>#NAME?</v>
      </c>
      <c r="E33" s="69" t="e">
        <f ca="1">IF($A33&gt;0,VLOOKUP($A33,#REF!,6),"")</f>
        <v>#NAME?</v>
      </c>
      <c r="F33" s="99" t="e">
        <f ca="1">IF($A33&gt;0,VLOOKUP($A33,#REF!,8),"")</f>
        <v>#NAME?</v>
      </c>
      <c r="G33" s="70"/>
      <c r="H33" s="71"/>
      <c r="I33" s="71"/>
      <c r="J33" s="71"/>
      <c r="K33" s="176" t="e">
        <f ca="1">IF($A33&gt;0,VLOOKUP($A33,#REF!,16,0),"")</f>
        <v>#NAME?</v>
      </c>
      <c r="L33" s="177"/>
      <c r="M33" s="178"/>
    </row>
    <row r="34" spans="1:13" ht="20.100000000000001" customHeight="1">
      <c r="A34" t="e">
        <f ca="1">IF(B34&gt;VLOOKUP($E$2&amp;"-"&amp;$C$3,#REF!,2,FALSE),0,A33+1)</f>
        <v>#NAME?</v>
      </c>
      <c r="B34" s="66">
        <f t="shared" si="0"/>
        <v>27</v>
      </c>
      <c r="C34" s="67" t="e">
        <f ca="1">IF($A34&gt;0,VLOOKUP($A34,#REF!,4),"")</f>
        <v>#NAME?</v>
      </c>
      <c r="D34" s="68" t="e">
        <f ca="1">IF($A34&gt;0,VLOOKUP($A34,#REF!,5),"")</f>
        <v>#NAME?</v>
      </c>
      <c r="E34" s="69" t="e">
        <f ca="1">IF($A34&gt;0,VLOOKUP($A34,#REF!,6),"")</f>
        <v>#NAME?</v>
      </c>
      <c r="F34" s="99" t="e">
        <f ca="1">IF($A34&gt;0,VLOOKUP($A34,#REF!,8),"")</f>
        <v>#NAME?</v>
      </c>
      <c r="G34" s="70"/>
      <c r="H34" s="71"/>
      <c r="I34" s="71"/>
      <c r="J34" s="71"/>
      <c r="K34" s="176" t="e">
        <f ca="1">IF($A34&gt;0,VLOOKUP($A34,#REF!,16,0),"")</f>
        <v>#NAME?</v>
      </c>
      <c r="L34" s="177"/>
      <c r="M34" s="178"/>
    </row>
    <row r="35" spans="1:13" ht="20.100000000000001" customHeight="1">
      <c r="A35" t="e">
        <f ca="1">IF(B35&gt;VLOOKUP($E$2&amp;"-"&amp;$C$3,#REF!,2,FALSE),0,A34+1)</f>
        <v>#NAME?</v>
      </c>
      <c r="B35" s="66">
        <f t="shared" si="0"/>
        <v>28</v>
      </c>
      <c r="C35" s="67" t="e">
        <f ca="1">IF($A35&gt;0,VLOOKUP($A35,#REF!,4),"")</f>
        <v>#NAME?</v>
      </c>
      <c r="D35" s="68" t="e">
        <f ca="1">IF($A35&gt;0,VLOOKUP($A35,#REF!,5),"")</f>
        <v>#NAME?</v>
      </c>
      <c r="E35" s="69" t="e">
        <f ca="1">IF($A35&gt;0,VLOOKUP($A35,#REF!,6),"")</f>
        <v>#NAME?</v>
      </c>
      <c r="F35" s="99" t="e">
        <f ca="1">IF($A35&gt;0,VLOOKUP($A35,#REF!,8),"")</f>
        <v>#NAME?</v>
      </c>
      <c r="G35" s="70"/>
      <c r="H35" s="71"/>
      <c r="I35" s="71"/>
      <c r="J35" s="71"/>
      <c r="K35" s="176" t="e">
        <f ca="1">IF($A35&gt;0,VLOOKUP($A35,#REF!,16,0),"")</f>
        <v>#NAME?</v>
      </c>
      <c r="L35" s="177"/>
      <c r="M35" s="178"/>
    </row>
    <row r="36" spans="1:13" ht="20.100000000000001" customHeight="1">
      <c r="A36" t="e">
        <f ca="1">IF(B36&gt;VLOOKUP($E$2&amp;"-"&amp;$C$3,#REF!,2,FALSE),0,A35+1)</f>
        <v>#NAME?</v>
      </c>
      <c r="B36" s="66">
        <f t="shared" si="0"/>
        <v>29</v>
      </c>
      <c r="C36" s="67" t="e">
        <f ca="1">IF($A36&gt;0,VLOOKUP($A36,#REF!,4),"")</f>
        <v>#NAME?</v>
      </c>
      <c r="D36" s="68" t="e">
        <f ca="1">IF($A36&gt;0,VLOOKUP($A36,#REF!,5),"")</f>
        <v>#NAME?</v>
      </c>
      <c r="E36" s="69" t="e">
        <f ca="1">IF($A36&gt;0,VLOOKUP($A36,#REF!,6),"")</f>
        <v>#NAME?</v>
      </c>
      <c r="F36" s="99" t="e">
        <f ca="1">IF($A36&gt;0,VLOOKUP($A36,#REF!,8),"")</f>
        <v>#NAME?</v>
      </c>
      <c r="G36" s="70"/>
      <c r="H36" s="71"/>
      <c r="I36" s="71"/>
      <c r="J36" s="71"/>
      <c r="K36" s="176" t="e">
        <f ca="1">IF($A36&gt;0,VLOOKUP($A36,#REF!,16,0),"")</f>
        <v>#NAME?</v>
      </c>
      <c r="L36" s="177"/>
      <c r="M36" s="178"/>
    </row>
    <row r="37" spans="1:13" ht="20.100000000000001" customHeight="1">
      <c r="A37" t="e">
        <f ca="1">IF(B37&gt;VLOOKUP($E$2&amp;"-"&amp;$C$3,#REF!,2,FALSE),0,A36+1)</f>
        <v>#NAME?</v>
      </c>
      <c r="B37" s="73">
        <f t="shared" si="0"/>
        <v>30</v>
      </c>
      <c r="C37" s="67" t="e">
        <f ca="1">IF($A37&gt;0,VLOOKUP($A37,#REF!,4),"")</f>
        <v>#NAME?</v>
      </c>
      <c r="D37" s="68" t="e">
        <f ca="1">IF($A37&gt;0,VLOOKUP($A37,#REF!,5),"")</f>
        <v>#NAME?</v>
      </c>
      <c r="E37" s="69" t="e">
        <f ca="1">IF($A37&gt;0,VLOOKUP($A37,#REF!,6),"")</f>
        <v>#NAME?</v>
      </c>
      <c r="F37" s="99" t="e">
        <f ca="1">IF($A37&gt;0,VLOOKUP($A37,#REF!,8),"")</f>
        <v>#NAME?</v>
      </c>
      <c r="G37" s="74"/>
      <c r="H37" s="75"/>
      <c r="I37" s="75"/>
      <c r="J37" s="75"/>
      <c r="K37" s="176" t="e">
        <f ca="1">IF($A37&gt;0,VLOOKUP($A37,#REF!,16,0),"")</f>
        <v>#NAME?</v>
      </c>
      <c r="L37" s="177"/>
      <c r="M37" s="178"/>
    </row>
    <row r="38" spans="1:13" ht="23.25" customHeight="1">
      <c r="B38" s="76" t="s">
        <v>71</v>
      </c>
      <c r="C38" s="77"/>
      <c r="D38" s="78"/>
      <c r="E38" s="79"/>
      <c r="F38" s="80"/>
      <c r="G38" s="81"/>
      <c r="H38" s="82"/>
      <c r="I38" s="82"/>
      <c r="J38" s="82"/>
      <c r="K38" s="72"/>
      <c r="L38" s="72"/>
      <c r="M38" s="72"/>
    </row>
    <row r="39" spans="1:13" ht="20.100000000000001" customHeight="1">
      <c r="B39" s="83" t="s">
        <v>72</v>
      </c>
      <c r="C39" s="84"/>
      <c r="D39" s="85"/>
      <c r="E39" s="86"/>
      <c r="F39" s="87"/>
      <c r="G39" s="88"/>
      <c r="H39" s="89"/>
      <c r="I39" s="89"/>
      <c r="J39" s="89"/>
      <c r="K39" s="90"/>
      <c r="L39" s="90"/>
      <c r="M39" s="90"/>
    </row>
    <row r="40" spans="1:13" ht="20.100000000000001" customHeight="1">
      <c r="B40" s="91"/>
      <c r="C40" s="84"/>
      <c r="D40" s="85"/>
      <c r="E40" s="86"/>
      <c r="F40" s="87"/>
      <c r="G40" s="88"/>
      <c r="H40" s="89"/>
      <c r="I40" s="89"/>
      <c r="J40" s="89"/>
      <c r="K40" s="90"/>
      <c r="L40" s="90"/>
      <c r="M40" s="90"/>
    </row>
    <row r="41" spans="1:13" ht="20.100000000000001" customHeight="1">
      <c r="B41" s="91"/>
      <c r="C41" s="84"/>
      <c r="D41" s="85"/>
      <c r="E41" s="86"/>
      <c r="F41" s="87"/>
      <c r="G41" s="88"/>
      <c r="H41" s="89"/>
      <c r="I41" s="89"/>
      <c r="J41" s="89"/>
      <c r="K41" s="90"/>
      <c r="L41" s="90"/>
      <c r="M41" s="90"/>
    </row>
    <row r="42" spans="1:13" ht="8.25" customHeight="1">
      <c r="B42" s="91"/>
      <c r="C42" s="84"/>
      <c r="D42" s="85"/>
      <c r="E42" s="86"/>
      <c r="F42" s="87"/>
      <c r="G42" s="88"/>
      <c r="H42" s="89"/>
      <c r="I42" s="89"/>
      <c r="J42" s="89"/>
      <c r="K42" s="90"/>
      <c r="L42" s="90"/>
      <c r="M42" s="90"/>
    </row>
    <row r="43" spans="1:13" ht="20.100000000000001" customHeight="1">
      <c r="B43" s="92" t="s">
        <v>73</v>
      </c>
      <c r="C43" s="84"/>
      <c r="D43" s="85"/>
      <c r="E43" s="86"/>
      <c r="F43" s="87"/>
      <c r="G43" s="88"/>
      <c r="H43" s="89"/>
      <c r="I43" s="89"/>
      <c r="J43" s="89"/>
      <c r="K43" s="90"/>
      <c r="L43" s="90"/>
      <c r="M43" s="90"/>
    </row>
    <row r="44" spans="1:13" ht="20.100000000000001" customHeight="1">
      <c r="A44" t="e">
        <f ca="1">IF(B44&gt;VLOOKUP($E$2&amp;"-"&amp;$C$3,#REF!,2,FALSE),0,A37+1)</f>
        <v>#NAME?</v>
      </c>
      <c r="B44" s="93">
        <f>B37+1</f>
        <v>31</v>
      </c>
      <c r="C44" s="94" t="e">
        <f ca="1">IF($A44&gt;0,VLOOKUP($A44,#REF!,4),"")</f>
        <v>#NAME?</v>
      </c>
      <c r="D44" s="95" t="e">
        <f ca="1">IF($A44&gt;0,VLOOKUP($A44,#REF!,5),"")</f>
        <v>#NAME?</v>
      </c>
      <c r="E44" s="96" t="e">
        <f ca="1">IF($A44&gt;0,VLOOKUP($A44,#REF!,6),"")</f>
        <v>#NAME?</v>
      </c>
      <c r="F44" s="100" t="e">
        <f ca="1">IF($A44&gt;0,VLOOKUP($A44,#REF!,8),"")</f>
        <v>#NAME?</v>
      </c>
      <c r="G44" s="97"/>
      <c r="H44" s="98"/>
      <c r="I44" s="98"/>
      <c r="J44" s="98"/>
      <c r="K44" s="186" t="e">
        <f ca="1">IF($A44&gt;0,VLOOKUP($A44,#REF!,16,0),"")</f>
        <v>#NAME?</v>
      </c>
      <c r="L44" s="187"/>
      <c r="M44" s="188"/>
    </row>
    <row r="45" spans="1:13" ht="20.100000000000001" customHeight="1">
      <c r="A45" t="e">
        <f ca="1">IF(B45&gt;VLOOKUP($E$2&amp;"-"&amp;$C$3,#REF!,2,FALSE),0,A44+1)</f>
        <v>#NAME?</v>
      </c>
      <c r="B45" s="66">
        <f t="shared" si="0"/>
        <v>32</v>
      </c>
      <c r="C45" s="67" t="e">
        <f ca="1">IF($A45&gt;0,VLOOKUP($A45,#REF!,4),"")</f>
        <v>#NAME?</v>
      </c>
      <c r="D45" s="68" t="e">
        <f ca="1">IF($A45&gt;0,VLOOKUP($A45,#REF!,5),"")</f>
        <v>#NAME?</v>
      </c>
      <c r="E45" s="69" t="e">
        <f ca="1">IF($A45&gt;0,VLOOKUP($A45,#REF!,6),"")</f>
        <v>#NAME?</v>
      </c>
      <c r="F45" s="99" t="e">
        <f ca="1">IF($A45&gt;0,VLOOKUP($A45,#REF!,8),"")</f>
        <v>#NAME?</v>
      </c>
      <c r="G45" s="70"/>
      <c r="H45" s="71"/>
      <c r="I45" s="71"/>
      <c r="J45" s="71"/>
      <c r="K45" s="176" t="e">
        <f ca="1">IF($A45&gt;0,VLOOKUP($A45,#REF!,16,0),"")</f>
        <v>#NAME?</v>
      </c>
      <c r="L45" s="177"/>
      <c r="M45" s="178"/>
    </row>
    <row r="46" spans="1:13" ht="20.100000000000001" customHeight="1">
      <c r="A46" t="e">
        <f ca="1">IF(B46&gt;VLOOKUP($E$2&amp;"-"&amp;$C$3,#REF!,2,FALSE),0,A45+1)</f>
        <v>#NAME?</v>
      </c>
      <c r="B46" s="66">
        <f t="shared" si="0"/>
        <v>33</v>
      </c>
      <c r="C46" s="67" t="e">
        <f ca="1">IF($A46&gt;0,VLOOKUP($A46,#REF!,4),"")</f>
        <v>#NAME?</v>
      </c>
      <c r="D46" s="68" t="e">
        <f ca="1">IF($A46&gt;0,VLOOKUP($A46,#REF!,5),"")</f>
        <v>#NAME?</v>
      </c>
      <c r="E46" s="69" t="e">
        <f ca="1">IF($A46&gt;0,VLOOKUP($A46,#REF!,6),"")</f>
        <v>#NAME?</v>
      </c>
      <c r="F46" s="99" t="e">
        <f ca="1">IF($A46&gt;0,VLOOKUP($A46,#REF!,8),"")</f>
        <v>#NAME?</v>
      </c>
      <c r="G46" s="70"/>
      <c r="H46" s="71"/>
      <c r="I46" s="71"/>
      <c r="J46" s="71"/>
      <c r="K46" s="176" t="e">
        <f ca="1">IF($A46&gt;0,VLOOKUP($A46,#REF!,16,0),"")</f>
        <v>#NAME?</v>
      </c>
      <c r="L46" s="177"/>
      <c r="M46" s="178"/>
    </row>
    <row r="47" spans="1:13" ht="20.100000000000001" customHeight="1">
      <c r="A47" t="e">
        <f ca="1">IF(B47&gt;VLOOKUP($E$2&amp;"-"&amp;$C$3,#REF!,2,FALSE),0,A46+1)</f>
        <v>#NAME?</v>
      </c>
      <c r="B47" s="66">
        <f t="shared" si="0"/>
        <v>34</v>
      </c>
      <c r="C47" s="67" t="e">
        <f ca="1">IF($A47&gt;0,VLOOKUP($A47,#REF!,4),"")</f>
        <v>#NAME?</v>
      </c>
      <c r="D47" s="68" t="e">
        <f ca="1">IF($A47&gt;0,VLOOKUP($A47,#REF!,5),"")</f>
        <v>#NAME?</v>
      </c>
      <c r="E47" s="69" t="e">
        <f ca="1">IF($A47&gt;0,VLOOKUP($A47,#REF!,6),"")</f>
        <v>#NAME?</v>
      </c>
      <c r="F47" s="99" t="e">
        <f ca="1">IF($A47&gt;0,VLOOKUP($A47,#REF!,8),"")</f>
        <v>#NAME?</v>
      </c>
      <c r="G47" s="70"/>
      <c r="H47" s="71"/>
      <c r="I47" s="71"/>
      <c r="J47" s="71"/>
      <c r="K47" s="176" t="e">
        <f ca="1">IF($A47&gt;0,VLOOKUP($A47,#REF!,16,0),"")</f>
        <v>#NAME?</v>
      </c>
      <c r="L47" s="177"/>
      <c r="M47" s="178"/>
    </row>
    <row r="48" spans="1:13" ht="20.100000000000001" customHeight="1">
      <c r="A48" t="e">
        <f ca="1">IF(B48&gt;VLOOKUP($E$2&amp;"-"&amp;$C$3,#REF!,2,FALSE),0,A47+1)</f>
        <v>#NAME?</v>
      </c>
      <c r="B48" s="66">
        <f t="shared" si="0"/>
        <v>35</v>
      </c>
      <c r="C48" s="67" t="e">
        <f ca="1">IF($A48&gt;0,VLOOKUP($A48,#REF!,4),"")</f>
        <v>#NAME?</v>
      </c>
      <c r="D48" s="68" t="e">
        <f ca="1">IF($A48&gt;0,VLOOKUP($A48,#REF!,5),"")</f>
        <v>#NAME?</v>
      </c>
      <c r="E48" s="69" t="e">
        <f ca="1">IF($A48&gt;0,VLOOKUP($A48,#REF!,6),"")</f>
        <v>#NAME?</v>
      </c>
      <c r="F48" s="99" t="e">
        <f ca="1">IF($A48&gt;0,VLOOKUP($A48,#REF!,8),"")</f>
        <v>#NAME?</v>
      </c>
      <c r="G48" s="70"/>
      <c r="H48" s="71"/>
      <c r="I48" s="71"/>
      <c r="J48" s="71"/>
      <c r="K48" s="176" t="e">
        <f ca="1">IF($A48&gt;0,VLOOKUP($A48,#REF!,16,0),"")</f>
        <v>#NAME?</v>
      </c>
      <c r="L48" s="177"/>
      <c r="M48" s="178"/>
    </row>
    <row r="49" spans="1:13" ht="20.100000000000001" customHeight="1">
      <c r="A49" t="e">
        <f ca="1">IF(B49&gt;VLOOKUP($E$2&amp;"-"&amp;$C$3,#REF!,2,FALSE),0,A48+1)</f>
        <v>#NAME?</v>
      </c>
      <c r="B49" s="66">
        <f t="shared" si="0"/>
        <v>36</v>
      </c>
      <c r="C49" s="67" t="e">
        <f ca="1">IF($A49&gt;0,VLOOKUP($A49,#REF!,4),"")</f>
        <v>#NAME?</v>
      </c>
      <c r="D49" s="68" t="e">
        <f ca="1">IF($A49&gt;0,VLOOKUP($A49,#REF!,5),"")</f>
        <v>#NAME?</v>
      </c>
      <c r="E49" s="69" t="e">
        <f ca="1">IF($A49&gt;0,VLOOKUP($A49,#REF!,6),"")</f>
        <v>#NAME?</v>
      </c>
      <c r="F49" s="99" t="e">
        <f ca="1">IF($A49&gt;0,VLOOKUP($A49,#REF!,8),"")</f>
        <v>#NAME?</v>
      </c>
      <c r="G49" s="70"/>
      <c r="H49" s="71"/>
      <c r="I49" s="71"/>
      <c r="J49" s="71"/>
      <c r="K49" s="176" t="e">
        <f ca="1">IF($A49&gt;0,VLOOKUP($A49,#REF!,16,0),"")</f>
        <v>#NAME?</v>
      </c>
      <c r="L49" s="177"/>
      <c r="M49" s="178"/>
    </row>
    <row r="50" spans="1:13" ht="20.100000000000001" customHeight="1">
      <c r="A50" t="e">
        <f ca="1">IF(B50&gt;VLOOKUP($E$2&amp;"-"&amp;$C$3,#REF!,2,FALSE),0,A49+1)</f>
        <v>#NAME?</v>
      </c>
      <c r="B50" s="66">
        <f t="shared" si="0"/>
        <v>37</v>
      </c>
      <c r="C50" s="67" t="e">
        <f ca="1">IF($A50&gt;0,VLOOKUP($A50,#REF!,4),"")</f>
        <v>#NAME?</v>
      </c>
      <c r="D50" s="68" t="e">
        <f ca="1">IF($A50&gt;0,VLOOKUP($A50,#REF!,5),"")</f>
        <v>#NAME?</v>
      </c>
      <c r="E50" s="69" t="e">
        <f ca="1">IF($A50&gt;0,VLOOKUP($A50,#REF!,6),"")</f>
        <v>#NAME?</v>
      </c>
      <c r="F50" s="99" t="e">
        <f ca="1">IF($A50&gt;0,VLOOKUP($A50,#REF!,8),"")</f>
        <v>#NAME?</v>
      </c>
      <c r="G50" s="70"/>
      <c r="H50" s="71"/>
      <c r="I50" s="71"/>
      <c r="J50" s="71"/>
      <c r="K50" s="176" t="e">
        <f ca="1">IF($A50&gt;0,VLOOKUP($A50,#REF!,16,0),"")</f>
        <v>#NAME?</v>
      </c>
      <c r="L50" s="177"/>
      <c r="M50" s="178"/>
    </row>
    <row r="51" spans="1:13" ht="20.100000000000001" customHeight="1">
      <c r="A51" t="e">
        <f ca="1">IF(B51&gt;VLOOKUP($E$2&amp;"-"&amp;$C$3,#REF!,2,FALSE),0,A50+1)</f>
        <v>#NAME?</v>
      </c>
      <c r="B51" s="66">
        <f t="shared" si="0"/>
        <v>38</v>
      </c>
      <c r="C51" s="67" t="e">
        <f ca="1">IF($A51&gt;0,VLOOKUP($A51,#REF!,4),"")</f>
        <v>#NAME?</v>
      </c>
      <c r="D51" s="68" t="e">
        <f ca="1">IF($A51&gt;0,VLOOKUP($A51,#REF!,5),"")</f>
        <v>#NAME?</v>
      </c>
      <c r="E51" s="69" t="e">
        <f ca="1">IF($A51&gt;0,VLOOKUP($A51,#REF!,6),"")</f>
        <v>#NAME?</v>
      </c>
      <c r="F51" s="99" t="e">
        <f ca="1">IF($A51&gt;0,VLOOKUP($A51,#REF!,8),"")</f>
        <v>#NAME?</v>
      </c>
      <c r="G51" s="70"/>
      <c r="H51" s="71"/>
      <c r="I51" s="71"/>
      <c r="J51" s="71"/>
      <c r="K51" s="176" t="e">
        <f ca="1">IF($A51&gt;0,VLOOKUP($A51,#REF!,16,0),"")</f>
        <v>#NAME?</v>
      </c>
      <c r="L51" s="177"/>
      <c r="M51" s="178"/>
    </row>
    <row r="52" spans="1:13" ht="20.100000000000001" customHeight="1">
      <c r="A52" t="e">
        <f ca="1">IF(B52&gt;VLOOKUP($E$2&amp;"-"&amp;$C$3,#REF!,2,FALSE),0,A51+1)</f>
        <v>#NAME?</v>
      </c>
      <c r="B52" s="66">
        <f t="shared" si="0"/>
        <v>39</v>
      </c>
      <c r="C52" s="67" t="e">
        <f ca="1">IF($A52&gt;0,VLOOKUP($A52,#REF!,4),"")</f>
        <v>#NAME?</v>
      </c>
      <c r="D52" s="68" t="e">
        <f ca="1">IF($A52&gt;0,VLOOKUP($A52,#REF!,5),"")</f>
        <v>#NAME?</v>
      </c>
      <c r="E52" s="69" t="e">
        <f ca="1">IF($A52&gt;0,VLOOKUP($A52,#REF!,6),"")</f>
        <v>#NAME?</v>
      </c>
      <c r="F52" s="99" t="e">
        <f ca="1">IF($A52&gt;0,VLOOKUP($A52,#REF!,8),"")</f>
        <v>#NAME?</v>
      </c>
      <c r="G52" s="70"/>
      <c r="H52" s="71"/>
      <c r="I52" s="71"/>
      <c r="J52" s="71"/>
      <c r="K52" s="176" t="e">
        <f ca="1">IF($A52&gt;0,VLOOKUP($A52,#REF!,16,0),"")</f>
        <v>#NAME?</v>
      </c>
      <c r="L52" s="177"/>
      <c r="M52" s="178"/>
    </row>
    <row r="53" spans="1:13" ht="20.100000000000001" customHeight="1">
      <c r="A53" t="e">
        <f ca="1">IF(B53&gt;VLOOKUP($E$2&amp;"-"&amp;$C$3,#REF!,2,FALSE),0,A52+1)</f>
        <v>#NAME?</v>
      </c>
      <c r="B53" s="66">
        <f t="shared" si="0"/>
        <v>40</v>
      </c>
      <c r="C53" s="67" t="e">
        <f ca="1">IF($A53&gt;0,VLOOKUP($A53,#REF!,4),"")</f>
        <v>#NAME?</v>
      </c>
      <c r="D53" s="68" t="e">
        <f ca="1">IF($A53&gt;0,VLOOKUP($A53,#REF!,5),"")</f>
        <v>#NAME?</v>
      </c>
      <c r="E53" s="69" t="e">
        <f ca="1">IF($A53&gt;0,VLOOKUP($A53,#REF!,6),"")</f>
        <v>#NAME?</v>
      </c>
      <c r="F53" s="99" t="e">
        <f ca="1">IF($A53&gt;0,VLOOKUP($A53,#REF!,8),"")</f>
        <v>#NAME?</v>
      </c>
      <c r="G53" s="70"/>
      <c r="H53" s="71"/>
      <c r="I53" s="71"/>
      <c r="J53" s="71"/>
      <c r="K53" s="176" t="e">
        <f ca="1">IF($A53&gt;0,VLOOKUP($A53,#REF!,16,0),"")</f>
        <v>#NAME?</v>
      </c>
      <c r="L53" s="177"/>
      <c r="M53" s="178"/>
    </row>
    <row r="54" spans="1:13" ht="20.100000000000001" customHeight="1">
      <c r="A54" t="e">
        <f ca="1">IF(B54&gt;VLOOKUP($E$2&amp;"-"&amp;$C$3,#REF!,2,FALSE),0,A53+1)</f>
        <v>#NAME?</v>
      </c>
      <c r="B54" s="66">
        <f t="shared" si="0"/>
        <v>41</v>
      </c>
      <c r="C54" s="67" t="e">
        <f ca="1">IF($A54&gt;0,VLOOKUP($A54,#REF!,4),"")</f>
        <v>#NAME?</v>
      </c>
      <c r="D54" s="68" t="e">
        <f ca="1">IF($A54&gt;0,VLOOKUP($A54,#REF!,5),"")</f>
        <v>#NAME?</v>
      </c>
      <c r="E54" s="69" t="e">
        <f ca="1">IF($A54&gt;0,VLOOKUP($A54,#REF!,6),"")</f>
        <v>#NAME?</v>
      </c>
      <c r="F54" s="99" t="e">
        <f ca="1">IF($A54&gt;0,VLOOKUP($A54,#REF!,8),"")</f>
        <v>#NAME?</v>
      </c>
      <c r="G54" s="70"/>
      <c r="H54" s="71"/>
      <c r="I54" s="71"/>
      <c r="J54" s="71"/>
      <c r="K54" s="176" t="e">
        <f ca="1">IF($A54&gt;0,VLOOKUP($A54,#REF!,16,0),"")</f>
        <v>#NAME?</v>
      </c>
      <c r="L54" s="177"/>
      <c r="M54" s="178"/>
    </row>
    <row r="55" spans="1:13" ht="20.100000000000001" customHeight="1">
      <c r="A55" t="e">
        <f ca="1">IF(B55&gt;VLOOKUP($E$2&amp;"-"&amp;$C$3,#REF!,2,FALSE),0,A54+1)</f>
        <v>#NAME?</v>
      </c>
      <c r="B55" s="66">
        <f t="shared" si="0"/>
        <v>42</v>
      </c>
      <c r="C55" s="67" t="e">
        <f ca="1">IF($A55&gt;0,VLOOKUP($A55,#REF!,4),"")</f>
        <v>#NAME?</v>
      </c>
      <c r="D55" s="68" t="e">
        <f ca="1">IF($A55&gt;0,VLOOKUP($A55,#REF!,5),"")</f>
        <v>#NAME?</v>
      </c>
      <c r="E55" s="69" t="e">
        <f ca="1">IF($A55&gt;0,VLOOKUP($A55,#REF!,6),"")</f>
        <v>#NAME?</v>
      </c>
      <c r="F55" s="99" t="e">
        <f ca="1">IF($A55&gt;0,VLOOKUP($A55,#REF!,8),"")</f>
        <v>#NAME?</v>
      </c>
      <c r="G55" s="70"/>
      <c r="H55" s="71"/>
      <c r="I55" s="71"/>
      <c r="J55" s="71"/>
      <c r="K55" s="176" t="e">
        <f ca="1">IF($A55&gt;0,VLOOKUP($A55,#REF!,16,0),"")</f>
        <v>#NAME?</v>
      </c>
      <c r="L55" s="177"/>
      <c r="M55" s="178"/>
    </row>
    <row r="56" spans="1:13" ht="20.100000000000001" customHeight="1">
      <c r="A56" t="e">
        <f ca="1">IF(B56&gt;VLOOKUP($E$2&amp;"-"&amp;$C$3,#REF!,2,FALSE),0,A55+1)</f>
        <v>#NAME?</v>
      </c>
      <c r="B56" s="66">
        <f t="shared" si="0"/>
        <v>43</v>
      </c>
      <c r="C56" s="67" t="e">
        <f ca="1">IF($A56&gt;0,VLOOKUP($A56,#REF!,4),"")</f>
        <v>#NAME?</v>
      </c>
      <c r="D56" s="68" t="e">
        <f ca="1">IF($A56&gt;0,VLOOKUP($A56,#REF!,5),"")</f>
        <v>#NAME?</v>
      </c>
      <c r="E56" s="69" t="e">
        <f ca="1">IF($A56&gt;0,VLOOKUP($A56,#REF!,6),"")</f>
        <v>#NAME?</v>
      </c>
      <c r="F56" s="99" t="e">
        <f ca="1">IF($A56&gt;0,VLOOKUP($A56,#REF!,8),"")</f>
        <v>#NAME?</v>
      </c>
      <c r="G56" s="70"/>
      <c r="H56" s="71"/>
      <c r="I56" s="71"/>
      <c r="J56" s="71"/>
      <c r="K56" s="176" t="e">
        <f ca="1">IF($A56&gt;0,VLOOKUP($A56,#REF!,16,0),"")</f>
        <v>#NAME?</v>
      </c>
      <c r="L56" s="177"/>
      <c r="M56" s="178"/>
    </row>
    <row r="57" spans="1:13" ht="20.100000000000001" customHeight="1">
      <c r="A57" t="e">
        <f ca="1">IF(B57&gt;VLOOKUP($E$2&amp;"-"&amp;$C$3,#REF!,2,FALSE),0,A56+1)</f>
        <v>#NAME?</v>
      </c>
      <c r="B57" s="66">
        <f t="shared" si="0"/>
        <v>44</v>
      </c>
      <c r="C57" s="67" t="e">
        <f ca="1">IF($A57&gt;0,VLOOKUP($A57,#REF!,4),"")</f>
        <v>#NAME?</v>
      </c>
      <c r="D57" s="68" t="e">
        <f ca="1">IF($A57&gt;0,VLOOKUP($A57,#REF!,5),"")</f>
        <v>#NAME?</v>
      </c>
      <c r="E57" s="69" t="e">
        <f ca="1">IF($A57&gt;0,VLOOKUP($A57,#REF!,6),"")</f>
        <v>#NAME?</v>
      </c>
      <c r="F57" s="99" t="e">
        <f ca="1">IF($A57&gt;0,VLOOKUP($A57,#REF!,8),"")</f>
        <v>#NAME?</v>
      </c>
      <c r="G57" s="70"/>
      <c r="H57" s="71"/>
      <c r="I57" s="71"/>
      <c r="J57" s="71"/>
      <c r="K57" s="176" t="e">
        <f ca="1">IF($A57&gt;0,VLOOKUP($A57,#REF!,16,0),"")</f>
        <v>#NAME?</v>
      </c>
      <c r="L57" s="177"/>
      <c r="M57" s="178"/>
    </row>
    <row r="58" spans="1:13" ht="20.100000000000001" customHeight="1">
      <c r="A58" t="e">
        <f ca="1">IF(B58&gt;VLOOKUP($E$2&amp;"-"&amp;$C$3,#REF!,2,FALSE),0,A57+1)</f>
        <v>#NAME?</v>
      </c>
      <c r="B58" s="66">
        <f t="shared" si="0"/>
        <v>45</v>
      </c>
      <c r="C58" s="67" t="e">
        <f ca="1">IF($A58&gt;0,VLOOKUP($A58,#REF!,4),"")</f>
        <v>#NAME?</v>
      </c>
      <c r="D58" s="68" t="e">
        <f ca="1">IF($A58&gt;0,VLOOKUP($A58,#REF!,5),"")</f>
        <v>#NAME?</v>
      </c>
      <c r="E58" s="69" t="e">
        <f ca="1">IF($A58&gt;0,VLOOKUP($A58,#REF!,6),"")</f>
        <v>#NAME?</v>
      </c>
      <c r="F58" s="99" t="e">
        <f ca="1">IF($A58&gt;0,VLOOKUP($A58,#REF!,8),"")</f>
        <v>#NAME?</v>
      </c>
      <c r="G58" s="70"/>
      <c r="H58" s="71"/>
      <c r="I58" s="71"/>
      <c r="J58" s="71"/>
      <c r="K58" s="176" t="e">
        <f ca="1">IF($A58&gt;0,VLOOKUP($A58,#REF!,16,0),"")</f>
        <v>#NAME?</v>
      </c>
      <c r="L58" s="177"/>
      <c r="M58" s="178"/>
    </row>
    <row r="59" spans="1:13" ht="20.100000000000001" customHeight="1">
      <c r="A59" t="e">
        <f ca="1">IF(B59&gt;VLOOKUP($E$2&amp;"-"&amp;$C$3,#REF!,2,FALSE),0,A58+1)</f>
        <v>#NAME?</v>
      </c>
      <c r="B59" s="66">
        <f t="shared" si="0"/>
        <v>46</v>
      </c>
      <c r="C59" s="67" t="e">
        <f ca="1">IF($A59&gt;0,VLOOKUP($A59,#REF!,4),"")</f>
        <v>#NAME?</v>
      </c>
      <c r="D59" s="68" t="e">
        <f ca="1">IF($A59&gt;0,VLOOKUP($A59,#REF!,5),"")</f>
        <v>#NAME?</v>
      </c>
      <c r="E59" s="69" t="e">
        <f ca="1">IF($A59&gt;0,VLOOKUP($A59,#REF!,6),"")</f>
        <v>#NAME?</v>
      </c>
      <c r="F59" s="99" t="e">
        <f ca="1">IF($A59&gt;0,VLOOKUP($A59,#REF!,8),"")</f>
        <v>#NAME?</v>
      </c>
      <c r="G59" s="70"/>
      <c r="H59" s="71"/>
      <c r="I59" s="71"/>
      <c r="J59" s="71"/>
      <c r="K59" s="176" t="e">
        <f ca="1">IF($A59&gt;0,VLOOKUP($A59,#REF!,16,0),"")</f>
        <v>#NAME?</v>
      </c>
      <c r="L59" s="177"/>
      <c r="M59" s="178"/>
    </row>
    <row r="60" spans="1:13" ht="20.100000000000001" customHeight="1">
      <c r="A60" t="e">
        <f ca="1">IF(B60&gt;VLOOKUP($E$2&amp;"-"&amp;$C$3,#REF!,2,FALSE),0,A59+1)</f>
        <v>#NAME?</v>
      </c>
      <c r="B60" s="66">
        <f t="shared" si="0"/>
        <v>47</v>
      </c>
      <c r="C60" s="67" t="e">
        <f ca="1">IF($A60&gt;0,VLOOKUP($A60,#REF!,4),"")</f>
        <v>#NAME?</v>
      </c>
      <c r="D60" s="68" t="e">
        <f ca="1">IF($A60&gt;0,VLOOKUP($A60,#REF!,5),"")</f>
        <v>#NAME?</v>
      </c>
      <c r="E60" s="69" t="e">
        <f ca="1">IF($A60&gt;0,VLOOKUP($A60,#REF!,6),"")</f>
        <v>#NAME?</v>
      </c>
      <c r="F60" s="99" t="e">
        <f ca="1">IF($A60&gt;0,VLOOKUP($A60,#REF!,8),"")</f>
        <v>#NAME?</v>
      </c>
      <c r="G60" s="70"/>
      <c r="H60" s="71"/>
      <c r="I60" s="71"/>
      <c r="J60" s="71"/>
      <c r="K60" s="176" t="e">
        <f ca="1">IF($A60&gt;0,VLOOKUP($A60,#REF!,16,0),"")</f>
        <v>#NAME?</v>
      </c>
      <c r="L60" s="177"/>
      <c r="M60" s="178"/>
    </row>
    <row r="61" spans="1:13" ht="20.100000000000001" customHeight="1">
      <c r="A61" t="e">
        <f ca="1">IF(B61&gt;VLOOKUP($E$2&amp;"-"&amp;$C$3,#REF!,2,FALSE),0,A60+1)</f>
        <v>#NAME?</v>
      </c>
      <c r="B61" s="66">
        <f t="shared" si="0"/>
        <v>48</v>
      </c>
      <c r="C61" s="67" t="e">
        <f ca="1">IF($A61&gt;0,VLOOKUP($A61,#REF!,4),"")</f>
        <v>#NAME?</v>
      </c>
      <c r="D61" s="68" t="e">
        <f ca="1">IF($A61&gt;0,VLOOKUP($A61,#REF!,5),"")</f>
        <v>#NAME?</v>
      </c>
      <c r="E61" s="69" t="e">
        <f ca="1">IF($A61&gt;0,VLOOKUP($A61,#REF!,6),"")</f>
        <v>#NAME?</v>
      </c>
      <c r="F61" s="99" t="e">
        <f ca="1">IF($A61&gt;0,VLOOKUP($A61,#REF!,8),"")</f>
        <v>#NAME?</v>
      </c>
      <c r="G61" s="70"/>
      <c r="H61" s="71"/>
      <c r="I61" s="71"/>
      <c r="J61" s="71"/>
      <c r="K61" s="176" t="e">
        <f ca="1">IF($A61&gt;0,VLOOKUP($A61,#REF!,16,0),"")</f>
        <v>#NAME?</v>
      </c>
      <c r="L61" s="177"/>
      <c r="M61" s="178"/>
    </row>
    <row r="62" spans="1:13" ht="20.100000000000001" customHeight="1">
      <c r="A62" t="e">
        <f ca="1">IF(B62&gt;VLOOKUP($E$2&amp;"-"&amp;$C$3,#REF!,2,FALSE),0,A61+1)</f>
        <v>#NAME?</v>
      </c>
      <c r="B62" s="66">
        <f t="shared" si="0"/>
        <v>49</v>
      </c>
      <c r="C62" s="67" t="e">
        <f ca="1">IF($A62&gt;0,VLOOKUP($A62,#REF!,4),"")</f>
        <v>#NAME?</v>
      </c>
      <c r="D62" s="68" t="e">
        <f ca="1">IF($A62&gt;0,VLOOKUP($A62,#REF!,5),"")</f>
        <v>#NAME?</v>
      </c>
      <c r="E62" s="69" t="e">
        <f ca="1">IF($A62&gt;0,VLOOKUP($A62,#REF!,6),"")</f>
        <v>#NAME?</v>
      </c>
      <c r="F62" s="99" t="e">
        <f ca="1">IF($A62&gt;0,VLOOKUP($A62,#REF!,8),"")</f>
        <v>#NAME?</v>
      </c>
      <c r="G62" s="70"/>
      <c r="H62" s="71"/>
      <c r="I62" s="71"/>
      <c r="J62" s="71"/>
      <c r="K62" s="176" t="e">
        <f ca="1">IF($A62&gt;0,VLOOKUP($A62,#REF!,16,0),"")</f>
        <v>#NAME?</v>
      </c>
      <c r="L62" s="177"/>
      <c r="M62" s="178"/>
    </row>
    <row r="63" spans="1:13" ht="20.100000000000001" customHeight="1">
      <c r="A63" t="e">
        <f ca="1">IF(B63&gt;VLOOKUP($E$2&amp;"-"&amp;$C$3,#REF!,2,FALSE),0,A62+1)</f>
        <v>#NAME?</v>
      </c>
      <c r="B63" s="66">
        <f t="shared" si="0"/>
        <v>50</v>
      </c>
      <c r="C63" s="67" t="e">
        <f ca="1">IF($A63&gt;0,VLOOKUP($A63,#REF!,4),"")</f>
        <v>#NAME?</v>
      </c>
      <c r="D63" s="68" t="e">
        <f ca="1">IF($A63&gt;0,VLOOKUP($A63,#REF!,5),"")</f>
        <v>#NAME?</v>
      </c>
      <c r="E63" s="69" t="e">
        <f ca="1">IF($A63&gt;0,VLOOKUP($A63,#REF!,6),"")</f>
        <v>#NAME?</v>
      </c>
      <c r="F63" s="99" t="e">
        <f ca="1">IF($A63&gt;0,VLOOKUP($A63,#REF!,8),"")</f>
        <v>#NAME?</v>
      </c>
      <c r="G63" s="70"/>
      <c r="H63" s="71"/>
      <c r="I63" s="71"/>
      <c r="J63" s="71"/>
      <c r="K63" s="176" t="e">
        <f ca="1">IF($A63&gt;0,VLOOKUP($A63,#REF!,16,0),"")</f>
        <v>#NAME?</v>
      </c>
      <c r="L63" s="177"/>
      <c r="M63" s="178"/>
    </row>
    <row r="64" spans="1:13" ht="20.100000000000001" customHeight="1">
      <c r="A64" t="e">
        <f ca="1">IF(B64&gt;VLOOKUP($E$2&amp;"-"&amp;$C$3,#REF!,2,FALSE),0,A63+1)</f>
        <v>#NAME?</v>
      </c>
      <c r="B64" s="66">
        <f t="shared" si="0"/>
        <v>51</v>
      </c>
      <c r="C64" s="67" t="e">
        <f ca="1">IF($A64&gt;0,VLOOKUP($A64,#REF!,4),"")</f>
        <v>#NAME?</v>
      </c>
      <c r="D64" s="68" t="e">
        <f ca="1">IF($A64&gt;0,VLOOKUP($A64,#REF!,5),"")</f>
        <v>#NAME?</v>
      </c>
      <c r="E64" s="69" t="e">
        <f ca="1">IF($A64&gt;0,VLOOKUP($A64,#REF!,6),"")</f>
        <v>#NAME?</v>
      </c>
      <c r="F64" s="99" t="e">
        <f ca="1">IF($A64&gt;0,VLOOKUP($A64,#REF!,8),"")</f>
        <v>#NAME?</v>
      </c>
      <c r="G64" s="70"/>
      <c r="H64" s="71"/>
      <c r="I64" s="71"/>
      <c r="J64" s="71"/>
      <c r="K64" s="176" t="e">
        <f ca="1">IF($A64&gt;0,VLOOKUP($A64,#REF!,16,0),"")</f>
        <v>#NAME?</v>
      </c>
      <c r="L64" s="177"/>
      <c r="M64" s="178"/>
    </row>
    <row r="65" spans="1:13" ht="20.100000000000001" customHeight="1">
      <c r="A65" t="e">
        <f ca="1">IF(B65&gt;VLOOKUP($E$2&amp;"-"&amp;$C$3,#REF!,2,FALSE),0,A64+1)</f>
        <v>#NAME?</v>
      </c>
      <c r="B65" s="66">
        <f t="shared" si="0"/>
        <v>52</v>
      </c>
      <c r="C65" s="67" t="e">
        <f ca="1">IF($A65&gt;0,VLOOKUP($A65,#REF!,4),"")</f>
        <v>#NAME?</v>
      </c>
      <c r="D65" s="68" t="e">
        <f ca="1">IF($A65&gt;0,VLOOKUP($A65,#REF!,5),"")</f>
        <v>#NAME?</v>
      </c>
      <c r="E65" s="69" t="e">
        <f ca="1">IF($A65&gt;0,VLOOKUP($A65,#REF!,6),"")</f>
        <v>#NAME?</v>
      </c>
      <c r="F65" s="99" t="e">
        <f ca="1">IF($A65&gt;0,VLOOKUP($A65,#REF!,8),"")</f>
        <v>#NAME?</v>
      </c>
      <c r="G65" s="70"/>
      <c r="H65" s="71"/>
      <c r="I65" s="71"/>
      <c r="J65" s="71"/>
      <c r="K65" s="176" t="e">
        <f ca="1">IF($A65&gt;0,VLOOKUP($A65,#REF!,16,0),"")</f>
        <v>#NAME?</v>
      </c>
      <c r="L65" s="177"/>
      <c r="M65" s="178"/>
    </row>
    <row r="66" spans="1:13" ht="20.100000000000001" customHeight="1">
      <c r="A66" t="e">
        <f ca="1">IF(B66&gt;VLOOKUP($E$2&amp;"-"&amp;$C$3,#REF!,2,FALSE),0,A65+1)</f>
        <v>#NAME?</v>
      </c>
      <c r="B66" s="66">
        <f t="shared" si="0"/>
        <v>53</v>
      </c>
      <c r="C66" s="67" t="e">
        <f ca="1">IF($A66&gt;0,VLOOKUP($A66,#REF!,4),"")</f>
        <v>#NAME?</v>
      </c>
      <c r="D66" s="68" t="e">
        <f ca="1">IF($A66&gt;0,VLOOKUP($A66,#REF!,5),"")</f>
        <v>#NAME?</v>
      </c>
      <c r="E66" s="69" t="e">
        <f ca="1">IF($A66&gt;0,VLOOKUP($A66,#REF!,6),"")</f>
        <v>#NAME?</v>
      </c>
      <c r="F66" s="99" t="e">
        <f ca="1">IF($A66&gt;0,VLOOKUP($A66,#REF!,8),"")</f>
        <v>#NAME?</v>
      </c>
      <c r="G66" s="70"/>
      <c r="H66" s="71"/>
      <c r="I66" s="71"/>
      <c r="J66" s="71"/>
      <c r="K66" s="176" t="e">
        <f ca="1">IF($A66&gt;0,VLOOKUP($A66,#REF!,16,0),"")</f>
        <v>#NAME?</v>
      </c>
      <c r="L66" s="177"/>
      <c r="M66" s="178"/>
    </row>
    <row r="67" spans="1:13" ht="20.100000000000001" customHeight="1">
      <c r="A67" t="e">
        <f ca="1">IF(B67&gt;VLOOKUP($E$2&amp;"-"&amp;$C$3,#REF!,2,FALSE),0,A66+1)</f>
        <v>#NAME?</v>
      </c>
      <c r="B67" s="66">
        <f t="shared" si="0"/>
        <v>54</v>
      </c>
      <c r="C67" s="67" t="e">
        <f ca="1">IF($A67&gt;0,VLOOKUP($A67,#REF!,4),"")</f>
        <v>#NAME?</v>
      </c>
      <c r="D67" s="68" t="e">
        <f ca="1">IF($A67&gt;0,VLOOKUP($A67,#REF!,5),"")</f>
        <v>#NAME?</v>
      </c>
      <c r="E67" s="69" t="e">
        <f ca="1">IF($A67&gt;0,VLOOKUP($A67,#REF!,6),"")</f>
        <v>#NAME?</v>
      </c>
      <c r="F67" s="99" t="e">
        <f ca="1">IF($A67&gt;0,VLOOKUP($A67,#REF!,8),"")</f>
        <v>#NAME?</v>
      </c>
      <c r="G67" s="70"/>
      <c r="H67" s="71"/>
      <c r="I67" s="71"/>
      <c r="J67" s="71"/>
      <c r="K67" s="176" t="e">
        <f ca="1">IF($A67&gt;0,VLOOKUP($A67,#REF!,16,0),"")</f>
        <v>#NAME?</v>
      </c>
      <c r="L67" s="177"/>
      <c r="M67" s="178"/>
    </row>
    <row r="68" spans="1:13" ht="20.100000000000001" customHeight="1">
      <c r="A68" t="e">
        <f ca="1">IF(B68&gt;VLOOKUP($E$2&amp;"-"&amp;$C$3,#REF!,2,FALSE),0,A67+1)</f>
        <v>#NAME?</v>
      </c>
      <c r="B68" s="66">
        <f t="shared" si="0"/>
        <v>55</v>
      </c>
      <c r="C68" s="67" t="e">
        <f ca="1">IF($A68&gt;0,VLOOKUP($A68,#REF!,4),"")</f>
        <v>#NAME?</v>
      </c>
      <c r="D68" s="68" t="e">
        <f ca="1">IF($A68&gt;0,VLOOKUP($A68,#REF!,5),"")</f>
        <v>#NAME?</v>
      </c>
      <c r="E68" s="69" t="e">
        <f ca="1">IF($A68&gt;0,VLOOKUP($A68,#REF!,6),"")</f>
        <v>#NAME?</v>
      </c>
      <c r="F68" s="99" t="e">
        <f ca="1">IF($A68&gt;0,VLOOKUP($A68,#REF!,8),"")</f>
        <v>#NAME?</v>
      </c>
      <c r="G68" s="70"/>
      <c r="H68" s="71"/>
      <c r="I68" s="71"/>
      <c r="J68" s="71"/>
      <c r="K68" s="176" t="e">
        <f ca="1">IF($A68&gt;0,VLOOKUP($A68,#REF!,16,0),"")</f>
        <v>#NAME?</v>
      </c>
      <c r="L68" s="177"/>
      <c r="M68" s="178"/>
    </row>
    <row r="69" spans="1:13" ht="20.100000000000001" customHeight="1">
      <c r="A69" t="e">
        <f ca="1">IF(B69&gt;VLOOKUP($E$2&amp;"-"&amp;$C$3,#REF!,2,FALSE),0,A68+1)</f>
        <v>#NAME?</v>
      </c>
      <c r="B69" s="66">
        <f t="shared" si="0"/>
        <v>56</v>
      </c>
      <c r="C69" s="67" t="e">
        <f ca="1">IF($A69&gt;0,VLOOKUP($A69,#REF!,4),"")</f>
        <v>#NAME?</v>
      </c>
      <c r="D69" s="68" t="e">
        <f ca="1">IF($A69&gt;0,VLOOKUP($A69,#REF!,5),"")</f>
        <v>#NAME?</v>
      </c>
      <c r="E69" s="69" t="e">
        <f ca="1">IF($A69&gt;0,VLOOKUP($A69,#REF!,6),"")</f>
        <v>#NAME?</v>
      </c>
      <c r="F69" s="99" t="e">
        <f ca="1">IF($A69&gt;0,VLOOKUP($A69,#REF!,8),"")</f>
        <v>#NAME?</v>
      </c>
      <c r="G69" s="70"/>
      <c r="H69" s="71"/>
      <c r="I69" s="71"/>
      <c r="J69" s="71"/>
      <c r="K69" s="176" t="e">
        <f ca="1">IF($A69&gt;0,VLOOKUP($A69,#REF!,16,0),"")</f>
        <v>#NAME?</v>
      </c>
      <c r="L69" s="177"/>
      <c r="M69" s="178"/>
    </row>
    <row r="70" spans="1:13" ht="20.100000000000001" customHeight="1">
      <c r="A70" t="e">
        <f ca="1">IF(B70&gt;VLOOKUP($E$2&amp;"-"&amp;$C$3,#REF!,2,FALSE),0,A69+1)</f>
        <v>#NAME?</v>
      </c>
      <c r="B70" s="66">
        <f t="shared" si="0"/>
        <v>57</v>
      </c>
      <c r="C70" s="67" t="e">
        <f ca="1">IF($A70&gt;0,VLOOKUP($A70,#REF!,4),"")</f>
        <v>#NAME?</v>
      </c>
      <c r="D70" s="68" t="e">
        <f ca="1">IF($A70&gt;0,VLOOKUP($A70,#REF!,5),"")</f>
        <v>#NAME?</v>
      </c>
      <c r="E70" s="69" t="e">
        <f ca="1">IF($A70&gt;0,VLOOKUP($A70,#REF!,6),"")</f>
        <v>#NAME?</v>
      </c>
      <c r="F70" s="99" t="e">
        <f ca="1">IF($A70&gt;0,VLOOKUP($A70,#REF!,8),"")</f>
        <v>#NAME?</v>
      </c>
      <c r="G70" s="70"/>
      <c r="H70" s="71"/>
      <c r="I70" s="71"/>
      <c r="J70" s="71"/>
      <c r="K70" s="176" t="e">
        <f ca="1">IF($A70&gt;0,VLOOKUP($A70,#REF!,16,0),"")</f>
        <v>#NAME?</v>
      </c>
      <c r="L70" s="177"/>
      <c r="M70" s="178"/>
    </row>
    <row r="71" spans="1:13" ht="20.100000000000001" customHeight="1">
      <c r="A71" t="e">
        <f ca="1">IF(B71&gt;VLOOKUP($E$2&amp;"-"&amp;$C$3,#REF!,2,FALSE),0,A70+1)</f>
        <v>#NAME?</v>
      </c>
      <c r="B71" s="66">
        <f t="shared" si="0"/>
        <v>58</v>
      </c>
      <c r="C71" s="67" t="e">
        <f ca="1">IF($A71&gt;0,VLOOKUP($A71,#REF!,4),"")</f>
        <v>#NAME?</v>
      </c>
      <c r="D71" s="68" t="e">
        <f ca="1">IF($A71&gt;0,VLOOKUP($A71,#REF!,5),"")</f>
        <v>#NAME?</v>
      </c>
      <c r="E71" s="69" t="e">
        <f ca="1">IF($A71&gt;0,VLOOKUP($A71,#REF!,6),"")</f>
        <v>#NAME?</v>
      </c>
      <c r="F71" s="99" t="e">
        <f ca="1">IF($A71&gt;0,VLOOKUP($A71,#REF!,8),"")</f>
        <v>#NAME?</v>
      </c>
      <c r="G71" s="70"/>
      <c r="H71" s="71"/>
      <c r="I71" s="71"/>
      <c r="J71" s="71"/>
      <c r="K71" s="176" t="e">
        <f ca="1">IF($A71&gt;0,VLOOKUP($A71,#REF!,16,0),"")</f>
        <v>#NAME?</v>
      </c>
      <c r="L71" s="177"/>
      <c r="M71" s="178"/>
    </row>
    <row r="72" spans="1:13" ht="20.100000000000001" customHeight="1">
      <c r="A72" t="e">
        <f ca="1">IF(B72&gt;VLOOKUP($E$2&amp;"-"&amp;$C$3,#REF!,2,FALSE),0,A71+1)</f>
        <v>#NAME?</v>
      </c>
      <c r="B72" s="66">
        <f t="shared" si="0"/>
        <v>59</v>
      </c>
      <c r="C72" s="67" t="e">
        <f ca="1">IF($A72&gt;0,VLOOKUP($A72,#REF!,4),"")</f>
        <v>#NAME?</v>
      </c>
      <c r="D72" s="68" t="e">
        <f ca="1">IF($A72&gt;0,VLOOKUP($A72,#REF!,5),"")</f>
        <v>#NAME?</v>
      </c>
      <c r="E72" s="69" t="e">
        <f ca="1">IF($A72&gt;0,VLOOKUP($A72,#REF!,6),"")</f>
        <v>#NAME?</v>
      </c>
      <c r="F72" s="99" t="e">
        <f ca="1">IF($A72&gt;0,VLOOKUP($A72,#REF!,8),"")</f>
        <v>#NAME?</v>
      </c>
      <c r="G72" s="70"/>
      <c r="H72" s="71"/>
      <c r="I72" s="71"/>
      <c r="J72" s="71"/>
      <c r="K72" s="176" t="e">
        <f ca="1">IF($A72&gt;0,VLOOKUP($A72,#REF!,16,0),"")</f>
        <v>#NAME?</v>
      </c>
      <c r="L72" s="177"/>
      <c r="M72" s="178"/>
    </row>
    <row r="73" spans="1:13" ht="20.100000000000001" customHeight="1">
      <c r="A73" t="e">
        <f ca="1">IF(B73&gt;VLOOKUP($E$2&amp;"-"&amp;$C$3,#REF!,2,FALSE),0,A72+1)</f>
        <v>#NAME?</v>
      </c>
      <c r="B73" s="66">
        <f t="shared" ref="B73:B109" si="1">B72+1</f>
        <v>60</v>
      </c>
      <c r="C73" s="67" t="e">
        <f ca="1">IF($A73&gt;0,VLOOKUP($A73,#REF!,4),"")</f>
        <v>#NAME?</v>
      </c>
      <c r="D73" s="68" t="e">
        <f ca="1">IF($A73&gt;0,VLOOKUP($A73,#REF!,5),"")</f>
        <v>#NAME?</v>
      </c>
      <c r="E73" s="69" t="e">
        <f ca="1">IF($A73&gt;0,VLOOKUP($A73,#REF!,6),"")</f>
        <v>#NAME?</v>
      </c>
      <c r="F73" s="99" t="e">
        <f ca="1">IF($A73&gt;0,VLOOKUP($A73,#REF!,8),"")</f>
        <v>#NAME?</v>
      </c>
      <c r="G73" s="70"/>
      <c r="H73" s="71"/>
      <c r="I73" s="71"/>
      <c r="J73" s="71"/>
      <c r="K73" s="176" t="e">
        <f ca="1">IF($A73&gt;0,VLOOKUP($A73,#REF!,16,0),"")</f>
        <v>#NAME?</v>
      </c>
      <c r="L73" s="177"/>
      <c r="M73" s="178"/>
    </row>
    <row r="74" spans="1:13" ht="23.25" customHeight="1">
      <c r="B74" s="76" t="s">
        <v>71</v>
      </c>
      <c r="C74" s="77"/>
      <c r="D74" s="78"/>
      <c r="E74" s="79"/>
      <c r="F74" s="80"/>
      <c r="G74" s="81"/>
      <c r="H74" s="82"/>
      <c r="I74" s="82"/>
      <c r="J74" s="82"/>
      <c r="K74" s="72"/>
      <c r="L74" s="72"/>
      <c r="M74" s="72"/>
    </row>
    <row r="75" spans="1:13" ht="20.100000000000001" customHeight="1">
      <c r="B75" s="83" t="s">
        <v>72</v>
      </c>
      <c r="C75" s="84"/>
      <c r="D75" s="85"/>
      <c r="E75" s="86"/>
      <c r="F75" s="87"/>
      <c r="G75" s="88"/>
      <c r="H75" s="89"/>
      <c r="I75" s="89"/>
      <c r="J75" s="89"/>
      <c r="K75" s="90"/>
      <c r="L75" s="90"/>
      <c r="M75" s="90"/>
    </row>
    <row r="76" spans="1:13" ht="20.100000000000001" customHeight="1">
      <c r="B76" s="91"/>
      <c r="C76" s="84"/>
      <c r="D76" s="85"/>
      <c r="E76" s="86"/>
      <c r="F76" s="87"/>
      <c r="G76" s="88"/>
      <c r="H76" s="89"/>
      <c r="I76" s="89"/>
      <c r="J76" s="89"/>
      <c r="K76" s="90"/>
      <c r="L76" s="90"/>
      <c r="M76" s="90"/>
    </row>
    <row r="77" spans="1:13" ht="20.100000000000001" customHeight="1">
      <c r="B77" s="91"/>
      <c r="C77" s="84"/>
      <c r="D77" s="85"/>
      <c r="E77" s="86"/>
      <c r="F77" s="87"/>
      <c r="G77" s="88"/>
      <c r="H77" s="89"/>
      <c r="I77" s="89"/>
      <c r="J77" s="89"/>
      <c r="K77" s="90"/>
      <c r="L77" s="90"/>
      <c r="M77" s="90"/>
    </row>
    <row r="78" spans="1:13" ht="8.25" customHeight="1">
      <c r="B78" s="91"/>
      <c r="C78" s="84"/>
      <c r="D78" s="85"/>
      <c r="E78" s="86"/>
      <c r="F78" s="87"/>
      <c r="G78" s="88"/>
      <c r="H78" s="89"/>
      <c r="I78" s="89"/>
      <c r="J78" s="89"/>
      <c r="K78" s="90"/>
      <c r="L78" s="90"/>
      <c r="M78" s="90"/>
    </row>
    <row r="79" spans="1:13" ht="20.100000000000001" customHeight="1">
      <c r="B79" s="92" t="s">
        <v>73</v>
      </c>
      <c r="C79" s="84"/>
      <c r="D79" s="85"/>
      <c r="E79" s="86"/>
      <c r="F79" s="87"/>
      <c r="G79" s="88"/>
      <c r="H79" s="89"/>
      <c r="I79" s="89"/>
      <c r="J79" s="89"/>
      <c r="K79" s="90"/>
      <c r="L79" s="90"/>
      <c r="M79" s="90"/>
    </row>
    <row r="80" spans="1:13" ht="20.100000000000001" customHeight="1">
      <c r="A80" t="e">
        <f ca="1">IF(B80&gt;VLOOKUP($E$2&amp;"-"&amp;$C$3,#REF!,2,FALSE),0,A73+1)</f>
        <v>#NAME?</v>
      </c>
      <c r="B80" s="93">
        <f>B73+1</f>
        <v>61</v>
      </c>
      <c r="C80" s="94" t="e">
        <f ca="1">IF($A80&gt;0,VLOOKUP($A80,#REF!,4),"")</f>
        <v>#NAME?</v>
      </c>
      <c r="D80" s="95" t="e">
        <f ca="1">IF($A80&gt;0,VLOOKUP($A80,#REF!,5),"")</f>
        <v>#NAME?</v>
      </c>
      <c r="E80" s="96" t="e">
        <f ca="1">IF($A80&gt;0,VLOOKUP($A80,#REF!,6),"")</f>
        <v>#NAME?</v>
      </c>
      <c r="F80" s="100" t="e">
        <f ca="1">IF($A80&gt;0,VLOOKUP($A80,#REF!,8),"")</f>
        <v>#NAME?</v>
      </c>
      <c r="G80" s="97"/>
      <c r="H80" s="98"/>
      <c r="I80" s="98"/>
      <c r="J80" s="98"/>
      <c r="K80" s="186" t="e">
        <f ca="1">IF($A80&gt;0,VLOOKUP($A80,#REF!,16,0),"")</f>
        <v>#NAME?</v>
      </c>
      <c r="L80" s="187"/>
      <c r="M80" s="188"/>
    </row>
    <row r="81" spans="1:13" ht="20.100000000000001" customHeight="1">
      <c r="A81" t="e">
        <f ca="1">IF(B81&gt;VLOOKUP($E$2&amp;"-"&amp;$C$3,#REF!,2,FALSE),0,A80+1)</f>
        <v>#NAME?</v>
      </c>
      <c r="B81" s="66">
        <f t="shared" si="1"/>
        <v>62</v>
      </c>
      <c r="C81" s="67" t="e">
        <f ca="1">IF($A81&gt;0,VLOOKUP($A81,#REF!,4),"")</f>
        <v>#NAME?</v>
      </c>
      <c r="D81" s="68" t="e">
        <f ca="1">IF($A81&gt;0,VLOOKUP($A81,#REF!,5),"")</f>
        <v>#NAME?</v>
      </c>
      <c r="E81" s="69" t="e">
        <f ca="1">IF($A81&gt;0,VLOOKUP($A81,#REF!,6),"")</f>
        <v>#NAME?</v>
      </c>
      <c r="F81" s="99" t="e">
        <f ca="1">IF($A81&gt;0,VLOOKUP($A81,#REF!,8),"")</f>
        <v>#NAME?</v>
      </c>
      <c r="G81" s="70"/>
      <c r="H81" s="71"/>
      <c r="I81" s="71"/>
      <c r="J81" s="71"/>
      <c r="K81" s="176" t="e">
        <f ca="1">IF($A81&gt;0,VLOOKUP($A81,#REF!,16,0),"")</f>
        <v>#NAME?</v>
      </c>
      <c r="L81" s="177"/>
      <c r="M81" s="178"/>
    </row>
    <row r="82" spans="1:13" ht="20.100000000000001" customHeight="1">
      <c r="A82" t="e">
        <f ca="1">IF(B82&gt;VLOOKUP($E$2&amp;"-"&amp;$C$3,#REF!,2,FALSE),0,A81+1)</f>
        <v>#NAME?</v>
      </c>
      <c r="B82" s="66">
        <f t="shared" si="1"/>
        <v>63</v>
      </c>
      <c r="C82" s="67" t="e">
        <f ca="1">IF($A82&gt;0,VLOOKUP($A82,#REF!,4),"")</f>
        <v>#NAME?</v>
      </c>
      <c r="D82" s="68" t="e">
        <f ca="1">IF($A82&gt;0,VLOOKUP($A82,#REF!,5),"")</f>
        <v>#NAME?</v>
      </c>
      <c r="E82" s="69" t="e">
        <f ca="1">IF($A82&gt;0,VLOOKUP($A82,#REF!,6),"")</f>
        <v>#NAME?</v>
      </c>
      <c r="F82" s="99" t="e">
        <f ca="1">IF($A82&gt;0,VLOOKUP($A82,#REF!,8),"")</f>
        <v>#NAME?</v>
      </c>
      <c r="G82" s="70"/>
      <c r="H82" s="71"/>
      <c r="I82" s="71"/>
      <c r="J82" s="71"/>
      <c r="K82" s="176" t="e">
        <f ca="1">IF($A82&gt;0,VLOOKUP($A82,#REF!,16,0),"")</f>
        <v>#NAME?</v>
      </c>
      <c r="L82" s="177"/>
      <c r="M82" s="178"/>
    </row>
    <row r="83" spans="1:13" ht="20.100000000000001" customHeight="1">
      <c r="A83" t="e">
        <f ca="1">IF(B83&gt;VLOOKUP($E$2&amp;"-"&amp;$C$3,#REF!,2,FALSE),0,A82+1)</f>
        <v>#NAME?</v>
      </c>
      <c r="B83" s="66">
        <f t="shared" si="1"/>
        <v>64</v>
      </c>
      <c r="C83" s="67" t="e">
        <f ca="1">IF($A83&gt;0,VLOOKUP($A83,#REF!,4),"")</f>
        <v>#NAME?</v>
      </c>
      <c r="D83" s="68" t="e">
        <f ca="1">IF($A83&gt;0,VLOOKUP($A83,#REF!,5),"")</f>
        <v>#NAME?</v>
      </c>
      <c r="E83" s="69" t="e">
        <f ca="1">IF($A83&gt;0,VLOOKUP($A83,#REF!,6),"")</f>
        <v>#NAME?</v>
      </c>
      <c r="F83" s="99" t="e">
        <f ca="1">IF($A83&gt;0,VLOOKUP($A83,#REF!,8),"")</f>
        <v>#NAME?</v>
      </c>
      <c r="G83" s="70"/>
      <c r="H83" s="71"/>
      <c r="I83" s="71"/>
      <c r="J83" s="71"/>
      <c r="K83" s="176" t="e">
        <f ca="1">IF($A83&gt;0,VLOOKUP($A83,#REF!,16,0),"")</f>
        <v>#NAME?</v>
      </c>
      <c r="L83" s="177"/>
      <c r="M83" s="178"/>
    </row>
    <row r="84" spans="1:13" ht="20.100000000000001" customHeight="1">
      <c r="A84" t="e">
        <f ca="1">IF(B84&gt;VLOOKUP($E$2&amp;"-"&amp;$C$3,#REF!,2,FALSE),0,A83+1)</f>
        <v>#NAME?</v>
      </c>
      <c r="B84" s="66">
        <f t="shared" si="1"/>
        <v>65</v>
      </c>
      <c r="C84" s="67" t="e">
        <f ca="1">IF($A84&gt;0,VLOOKUP($A84,#REF!,4),"")</f>
        <v>#NAME?</v>
      </c>
      <c r="D84" s="68" t="e">
        <f ca="1">IF($A84&gt;0,VLOOKUP($A84,#REF!,5),"")</f>
        <v>#NAME?</v>
      </c>
      <c r="E84" s="69" t="e">
        <f ca="1">IF($A84&gt;0,VLOOKUP($A84,#REF!,6),"")</f>
        <v>#NAME?</v>
      </c>
      <c r="F84" s="99" t="e">
        <f ca="1">IF($A84&gt;0,VLOOKUP($A84,#REF!,8),"")</f>
        <v>#NAME?</v>
      </c>
      <c r="G84" s="70"/>
      <c r="H84" s="71"/>
      <c r="I84" s="71"/>
      <c r="J84" s="71"/>
      <c r="K84" s="176" t="e">
        <f ca="1">IF($A84&gt;0,VLOOKUP($A84,#REF!,16,0),"")</f>
        <v>#NAME?</v>
      </c>
      <c r="L84" s="177"/>
      <c r="M84" s="178"/>
    </row>
    <row r="85" spans="1:13" ht="20.100000000000001" customHeight="1">
      <c r="A85" t="e">
        <f ca="1">IF(B85&gt;VLOOKUP($E$2&amp;"-"&amp;$C$3,#REF!,2,FALSE),0,A84+1)</f>
        <v>#NAME?</v>
      </c>
      <c r="B85" s="66">
        <f t="shared" si="1"/>
        <v>66</v>
      </c>
      <c r="C85" s="67" t="e">
        <f ca="1">IF($A85&gt;0,VLOOKUP($A85,#REF!,4),"")</f>
        <v>#NAME?</v>
      </c>
      <c r="D85" s="68" t="e">
        <f ca="1">IF($A85&gt;0,VLOOKUP($A85,#REF!,5),"")</f>
        <v>#NAME?</v>
      </c>
      <c r="E85" s="69" t="e">
        <f ca="1">IF($A85&gt;0,VLOOKUP($A85,#REF!,6),"")</f>
        <v>#NAME?</v>
      </c>
      <c r="F85" s="99" t="e">
        <f ca="1">IF($A85&gt;0,VLOOKUP($A85,#REF!,8),"")</f>
        <v>#NAME?</v>
      </c>
      <c r="G85" s="70"/>
      <c r="H85" s="71"/>
      <c r="I85" s="71"/>
      <c r="J85" s="71"/>
      <c r="K85" s="176" t="e">
        <f ca="1">IF($A85&gt;0,VLOOKUP($A85,#REF!,16,0),"")</f>
        <v>#NAME?</v>
      </c>
      <c r="L85" s="177"/>
      <c r="M85" s="178"/>
    </row>
    <row r="86" spans="1:13" ht="20.100000000000001" customHeight="1">
      <c r="A86" t="e">
        <f ca="1">IF(B86&gt;VLOOKUP($E$2&amp;"-"&amp;$C$3,#REF!,2,FALSE),0,A85+1)</f>
        <v>#NAME?</v>
      </c>
      <c r="B86" s="66">
        <f t="shared" si="1"/>
        <v>67</v>
      </c>
      <c r="C86" s="67" t="e">
        <f ca="1">IF($A86&gt;0,VLOOKUP($A86,#REF!,4),"")</f>
        <v>#NAME?</v>
      </c>
      <c r="D86" s="68" t="e">
        <f ca="1">IF($A86&gt;0,VLOOKUP($A86,#REF!,5),"")</f>
        <v>#NAME?</v>
      </c>
      <c r="E86" s="69" t="e">
        <f ca="1">IF($A86&gt;0,VLOOKUP($A86,#REF!,6),"")</f>
        <v>#NAME?</v>
      </c>
      <c r="F86" s="99" t="e">
        <f ca="1">IF($A86&gt;0,VLOOKUP($A86,#REF!,8),"")</f>
        <v>#NAME?</v>
      </c>
      <c r="G86" s="70"/>
      <c r="H86" s="71"/>
      <c r="I86" s="71"/>
      <c r="J86" s="71"/>
      <c r="K86" s="176" t="e">
        <f ca="1">IF($A86&gt;0,VLOOKUP($A86,#REF!,16,0),"")</f>
        <v>#NAME?</v>
      </c>
      <c r="L86" s="177"/>
      <c r="M86" s="178"/>
    </row>
    <row r="87" spans="1:13" ht="20.100000000000001" customHeight="1">
      <c r="A87" t="e">
        <f ca="1">IF(B87&gt;VLOOKUP($E$2&amp;"-"&amp;$C$3,#REF!,2,FALSE),0,A86+1)</f>
        <v>#NAME?</v>
      </c>
      <c r="B87" s="66">
        <f t="shared" si="1"/>
        <v>68</v>
      </c>
      <c r="C87" s="67" t="e">
        <f ca="1">IF($A87&gt;0,VLOOKUP($A87,#REF!,4),"")</f>
        <v>#NAME?</v>
      </c>
      <c r="D87" s="68" t="e">
        <f ca="1">IF($A87&gt;0,VLOOKUP($A87,#REF!,5),"")</f>
        <v>#NAME?</v>
      </c>
      <c r="E87" s="69" t="e">
        <f ca="1">IF($A87&gt;0,VLOOKUP($A87,#REF!,6),"")</f>
        <v>#NAME?</v>
      </c>
      <c r="F87" s="99" t="e">
        <f ca="1">IF($A87&gt;0,VLOOKUP($A87,#REF!,8),"")</f>
        <v>#NAME?</v>
      </c>
      <c r="G87" s="70"/>
      <c r="H87" s="71"/>
      <c r="I87" s="71"/>
      <c r="J87" s="71"/>
      <c r="K87" s="176" t="e">
        <f ca="1">IF($A87&gt;0,VLOOKUP($A87,#REF!,16,0),"")</f>
        <v>#NAME?</v>
      </c>
      <c r="L87" s="177"/>
      <c r="M87" s="178"/>
    </row>
    <row r="88" spans="1:13" ht="20.100000000000001" customHeight="1">
      <c r="A88" t="e">
        <f ca="1">IF(B88&gt;VLOOKUP($E$2&amp;"-"&amp;$C$3,#REF!,2,FALSE),0,A87+1)</f>
        <v>#NAME?</v>
      </c>
      <c r="B88" s="66">
        <f t="shared" si="1"/>
        <v>69</v>
      </c>
      <c r="C88" s="67" t="e">
        <f ca="1">IF($A88&gt;0,VLOOKUP($A88,#REF!,4),"")</f>
        <v>#NAME?</v>
      </c>
      <c r="D88" s="68" t="e">
        <f ca="1">IF($A88&gt;0,VLOOKUP($A88,#REF!,5),"")</f>
        <v>#NAME?</v>
      </c>
      <c r="E88" s="69" t="e">
        <f ca="1">IF($A88&gt;0,VLOOKUP($A88,#REF!,6),"")</f>
        <v>#NAME?</v>
      </c>
      <c r="F88" s="99" t="e">
        <f ca="1">IF($A88&gt;0,VLOOKUP($A88,#REF!,8),"")</f>
        <v>#NAME?</v>
      </c>
      <c r="G88" s="70"/>
      <c r="H88" s="71"/>
      <c r="I88" s="71"/>
      <c r="J88" s="71"/>
      <c r="K88" s="176" t="e">
        <f ca="1">IF($A88&gt;0,VLOOKUP($A88,#REF!,16,0),"")</f>
        <v>#NAME?</v>
      </c>
      <c r="L88" s="177"/>
      <c r="M88" s="178"/>
    </row>
    <row r="89" spans="1:13" ht="20.100000000000001" customHeight="1">
      <c r="A89" t="e">
        <f ca="1">IF(B89&gt;VLOOKUP($E$2&amp;"-"&amp;$C$3,#REF!,2,FALSE),0,A88+1)</f>
        <v>#NAME?</v>
      </c>
      <c r="B89" s="66">
        <f t="shared" si="1"/>
        <v>70</v>
      </c>
      <c r="C89" s="67" t="e">
        <f ca="1">IF($A89&gt;0,VLOOKUP($A89,#REF!,4),"")</f>
        <v>#NAME?</v>
      </c>
      <c r="D89" s="68" t="e">
        <f ca="1">IF($A89&gt;0,VLOOKUP($A89,#REF!,5),"")</f>
        <v>#NAME?</v>
      </c>
      <c r="E89" s="69" t="e">
        <f ca="1">IF($A89&gt;0,VLOOKUP($A89,#REF!,6),"")</f>
        <v>#NAME?</v>
      </c>
      <c r="F89" s="99" t="e">
        <f ca="1">IF($A89&gt;0,VLOOKUP($A89,#REF!,8),"")</f>
        <v>#NAME?</v>
      </c>
      <c r="G89" s="70"/>
      <c r="H89" s="71"/>
      <c r="I89" s="71"/>
      <c r="J89" s="71"/>
      <c r="K89" s="176" t="e">
        <f ca="1">IF($A89&gt;0,VLOOKUP($A89,#REF!,16,0),"")</f>
        <v>#NAME?</v>
      </c>
      <c r="L89" s="177"/>
      <c r="M89" s="178"/>
    </row>
    <row r="90" spans="1:13" ht="20.100000000000001" customHeight="1">
      <c r="A90" t="e">
        <f ca="1">IF(B90&gt;VLOOKUP($E$2&amp;"-"&amp;$C$3,#REF!,2,FALSE),0,A89+1)</f>
        <v>#NAME?</v>
      </c>
      <c r="B90" s="66">
        <f t="shared" si="1"/>
        <v>71</v>
      </c>
      <c r="C90" s="67" t="e">
        <f ca="1">IF($A90&gt;0,VLOOKUP($A90,#REF!,4),"")</f>
        <v>#NAME?</v>
      </c>
      <c r="D90" s="68" t="e">
        <f ca="1">IF($A90&gt;0,VLOOKUP($A90,#REF!,5),"")</f>
        <v>#NAME?</v>
      </c>
      <c r="E90" s="69" t="e">
        <f ca="1">IF($A90&gt;0,VLOOKUP($A90,#REF!,6),"")</f>
        <v>#NAME?</v>
      </c>
      <c r="F90" s="99" t="e">
        <f ca="1">IF($A90&gt;0,VLOOKUP($A90,#REF!,8),"")</f>
        <v>#NAME?</v>
      </c>
      <c r="G90" s="70"/>
      <c r="H90" s="71"/>
      <c r="I90" s="71"/>
      <c r="J90" s="71"/>
      <c r="K90" s="176" t="e">
        <f ca="1">IF($A90&gt;0,VLOOKUP($A90,#REF!,16,0),"")</f>
        <v>#NAME?</v>
      </c>
      <c r="L90" s="177"/>
      <c r="M90" s="178"/>
    </row>
    <row r="91" spans="1:13" ht="20.100000000000001" customHeight="1">
      <c r="A91" t="e">
        <f ca="1">IF(B91&gt;VLOOKUP($E$2&amp;"-"&amp;$C$3,#REF!,2,FALSE),0,A90+1)</f>
        <v>#NAME?</v>
      </c>
      <c r="B91" s="66">
        <f t="shared" si="1"/>
        <v>72</v>
      </c>
      <c r="C91" s="67" t="e">
        <f ca="1">IF($A91&gt;0,VLOOKUP($A91,#REF!,4),"")</f>
        <v>#NAME?</v>
      </c>
      <c r="D91" s="68" t="e">
        <f ca="1">IF($A91&gt;0,VLOOKUP($A91,#REF!,5),"")</f>
        <v>#NAME?</v>
      </c>
      <c r="E91" s="69" t="e">
        <f ca="1">IF($A91&gt;0,VLOOKUP($A91,#REF!,6),"")</f>
        <v>#NAME?</v>
      </c>
      <c r="F91" s="99" t="e">
        <f ca="1">IF($A91&gt;0,VLOOKUP($A91,#REF!,8),"")</f>
        <v>#NAME?</v>
      </c>
      <c r="G91" s="70"/>
      <c r="H91" s="71"/>
      <c r="I91" s="71"/>
      <c r="J91" s="71"/>
      <c r="K91" s="176" t="e">
        <f ca="1">IF($A91&gt;0,VLOOKUP($A91,#REF!,16,0),"")</f>
        <v>#NAME?</v>
      </c>
      <c r="L91" s="177"/>
      <c r="M91" s="178"/>
    </row>
    <row r="92" spans="1:13" ht="20.100000000000001" customHeight="1">
      <c r="A92" t="e">
        <f ca="1">IF(B92&gt;VLOOKUP($E$2&amp;"-"&amp;$C$3,#REF!,2,FALSE),0,A91+1)</f>
        <v>#NAME?</v>
      </c>
      <c r="B92" s="66">
        <f t="shared" si="1"/>
        <v>73</v>
      </c>
      <c r="C92" s="67" t="e">
        <f ca="1">IF($A92&gt;0,VLOOKUP($A92,#REF!,4),"")</f>
        <v>#NAME?</v>
      </c>
      <c r="D92" s="68" t="e">
        <f ca="1">IF($A92&gt;0,VLOOKUP($A92,#REF!,5),"")</f>
        <v>#NAME?</v>
      </c>
      <c r="E92" s="69" t="e">
        <f ca="1">IF($A92&gt;0,VLOOKUP($A92,#REF!,6),"")</f>
        <v>#NAME?</v>
      </c>
      <c r="F92" s="99" t="e">
        <f ca="1">IF($A92&gt;0,VLOOKUP($A92,#REF!,8),"")</f>
        <v>#NAME?</v>
      </c>
      <c r="G92" s="70"/>
      <c r="H92" s="71"/>
      <c r="I92" s="71"/>
      <c r="J92" s="71"/>
      <c r="K92" s="176" t="e">
        <f ca="1">IF($A92&gt;0,VLOOKUP($A92,#REF!,16,0),"")</f>
        <v>#NAME?</v>
      </c>
      <c r="L92" s="177"/>
      <c r="M92" s="178"/>
    </row>
    <row r="93" spans="1:13" ht="20.100000000000001" customHeight="1">
      <c r="A93" t="e">
        <f ca="1">IF(B93&gt;VLOOKUP($E$2&amp;"-"&amp;$C$3,#REF!,2,FALSE),0,A92+1)</f>
        <v>#NAME?</v>
      </c>
      <c r="B93" s="66">
        <f t="shared" si="1"/>
        <v>74</v>
      </c>
      <c r="C93" s="67" t="e">
        <f ca="1">IF($A93&gt;0,VLOOKUP($A93,#REF!,4),"")</f>
        <v>#NAME?</v>
      </c>
      <c r="D93" s="68" t="e">
        <f ca="1">IF($A93&gt;0,VLOOKUP($A93,#REF!,5),"")</f>
        <v>#NAME?</v>
      </c>
      <c r="E93" s="69" t="e">
        <f ca="1">IF($A93&gt;0,VLOOKUP($A93,#REF!,6),"")</f>
        <v>#NAME?</v>
      </c>
      <c r="F93" s="99" t="e">
        <f ca="1">IF($A93&gt;0,VLOOKUP($A93,#REF!,8),"")</f>
        <v>#NAME?</v>
      </c>
      <c r="G93" s="70"/>
      <c r="H93" s="71"/>
      <c r="I93" s="71"/>
      <c r="J93" s="71"/>
      <c r="K93" s="176" t="e">
        <f ca="1">IF($A93&gt;0,VLOOKUP($A93,#REF!,16,0),"")</f>
        <v>#NAME?</v>
      </c>
      <c r="L93" s="177"/>
      <c r="M93" s="178"/>
    </row>
    <row r="94" spans="1:13" ht="20.100000000000001" customHeight="1">
      <c r="A94" t="e">
        <f ca="1">IF(B94&gt;VLOOKUP($E$2&amp;"-"&amp;$C$3,#REF!,2,FALSE),0,A93+1)</f>
        <v>#NAME?</v>
      </c>
      <c r="B94" s="66">
        <f t="shared" si="1"/>
        <v>75</v>
      </c>
      <c r="C94" s="67" t="e">
        <f ca="1">IF($A94&gt;0,VLOOKUP($A94,#REF!,4),"")</f>
        <v>#NAME?</v>
      </c>
      <c r="D94" s="68" t="e">
        <f ca="1">IF($A94&gt;0,VLOOKUP($A94,#REF!,5),"")</f>
        <v>#NAME?</v>
      </c>
      <c r="E94" s="69" t="e">
        <f ca="1">IF($A94&gt;0,VLOOKUP($A94,#REF!,6),"")</f>
        <v>#NAME?</v>
      </c>
      <c r="F94" s="99" t="e">
        <f ca="1">IF($A94&gt;0,VLOOKUP($A94,#REF!,8),"")</f>
        <v>#NAME?</v>
      </c>
      <c r="G94" s="70"/>
      <c r="H94" s="71"/>
      <c r="I94" s="71"/>
      <c r="J94" s="71"/>
      <c r="K94" s="176" t="e">
        <f ca="1">IF($A94&gt;0,VLOOKUP($A94,#REF!,16,0),"")</f>
        <v>#NAME?</v>
      </c>
      <c r="L94" s="177"/>
      <c r="M94" s="178"/>
    </row>
    <row r="95" spans="1:13" ht="20.100000000000001" customHeight="1">
      <c r="A95" t="e">
        <f ca="1">IF(B95&gt;VLOOKUP($E$2&amp;"-"&amp;$C$3,#REF!,2,FALSE),0,A94+1)</f>
        <v>#NAME?</v>
      </c>
      <c r="B95" s="66">
        <f t="shared" si="1"/>
        <v>76</v>
      </c>
      <c r="C95" s="67" t="e">
        <f ca="1">IF($A95&gt;0,VLOOKUP($A95,#REF!,4),"")</f>
        <v>#NAME?</v>
      </c>
      <c r="D95" s="68" t="e">
        <f ca="1">IF($A95&gt;0,VLOOKUP($A95,#REF!,5),"")</f>
        <v>#NAME?</v>
      </c>
      <c r="E95" s="69" t="e">
        <f ca="1">IF($A95&gt;0,VLOOKUP($A95,#REF!,6),"")</f>
        <v>#NAME?</v>
      </c>
      <c r="F95" s="99" t="e">
        <f ca="1">IF($A95&gt;0,VLOOKUP($A95,#REF!,8),"")</f>
        <v>#NAME?</v>
      </c>
      <c r="G95" s="70"/>
      <c r="H95" s="71"/>
      <c r="I95" s="71"/>
      <c r="J95" s="71"/>
      <c r="K95" s="176" t="e">
        <f ca="1">IF($A95&gt;0,VLOOKUP($A95,#REF!,16,0),"")</f>
        <v>#NAME?</v>
      </c>
      <c r="L95" s="177"/>
      <c r="M95" s="178"/>
    </row>
    <row r="96" spans="1:13" ht="20.100000000000001" customHeight="1">
      <c r="A96" t="e">
        <f ca="1">IF(B96&gt;VLOOKUP($E$2&amp;"-"&amp;$C$3,#REF!,2,FALSE),0,A95+1)</f>
        <v>#NAME?</v>
      </c>
      <c r="B96" s="66">
        <f t="shared" si="1"/>
        <v>77</v>
      </c>
      <c r="C96" s="67" t="e">
        <f ca="1">IF($A96&gt;0,VLOOKUP($A96,#REF!,4),"")</f>
        <v>#NAME?</v>
      </c>
      <c r="D96" s="68" t="e">
        <f ca="1">IF($A96&gt;0,VLOOKUP($A96,#REF!,5),"")</f>
        <v>#NAME?</v>
      </c>
      <c r="E96" s="69" t="e">
        <f ca="1">IF($A96&gt;0,VLOOKUP($A96,#REF!,6),"")</f>
        <v>#NAME?</v>
      </c>
      <c r="F96" s="99" t="e">
        <f ca="1">IF($A96&gt;0,VLOOKUP($A96,#REF!,8),"")</f>
        <v>#NAME?</v>
      </c>
      <c r="G96" s="70"/>
      <c r="H96" s="71"/>
      <c r="I96" s="71"/>
      <c r="J96" s="71"/>
      <c r="K96" s="176" t="e">
        <f ca="1">IF($A96&gt;0,VLOOKUP($A96,#REF!,16,0),"")</f>
        <v>#NAME?</v>
      </c>
      <c r="L96" s="177"/>
      <c r="M96" s="178"/>
    </row>
    <row r="97" spans="1:13" ht="20.100000000000001" customHeight="1">
      <c r="A97" t="e">
        <f ca="1">IF(B97&gt;VLOOKUP($E$2&amp;"-"&amp;$C$3,#REF!,2,FALSE),0,A96+1)</f>
        <v>#NAME?</v>
      </c>
      <c r="B97" s="66">
        <f t="shared" si="1"/>
        <v>78</v>
      </c>
      <c r="C97" s="67" t="e">
        <f ca="1">IF($A97&gt;0,VLOOKUP($A97,#REF!,4),"")</f>
        <v>#NAME?</v>
      </c>
      <c r="D97" s="68" t="e">
        <f ca="1">IF($A97&gt;0,VLOOKUP($A97,#REF!,5),"")</f>
        <v>#NAME?</v>
      </c>
      <c r="E97" s="69" t="e">
        <f ca="1">IF($A97&gt;0,VLOOKUP($A97,#REF!,6),"")</f>
        <v>#NAME?</v>
      </c>
      <c r="F97" s="99" t="e">
        <f ca="1">IF($A97&gt;0,VLOOKUP($A97,#REF!,8),"")</f>
        <v>#NAME?</v>
      </c>
      <c r="G97" s="70"/>
      <c r="H97" s="71"/>
      <c r="I97" s="71"/>
      <c r="J97" s="71"/>
      <c r="K97" s="176" t="e">
        <f ca="1">IF($A97&gt;0,VLOOKUP($A97,#REF!,16,0),"")</f>
        <v>#NAME?</v>
      </c>
      <c r="L97" s="177"/>
      <c r="M97" s="178"/>
    </row>
    <row r="98" spans="1:13" ht="20.100000000000001" customHeight="1">
      <c r="A98" t="e">
        <f ca="1">IF(B98&gt;VLOOKUP($E$2&amp;"-"&amp;$C$3,#REF!,2,FALSE),0,A97+1)</f>
        <v>#NAME?</v>
      </c>
      <c r="B98" s="66">
        <f t="shared" si="1"/>
        <v>79</v>
      </c>
      <c r="C98" s="67" t="e">
        <f ca="1">IF($A98&gt;0,VLOOKUP($A98,#REF!,4),"")</f>
        <v>#NAME?</v>
      </c>
      <c r="D98" s="68" t="e">
        <f ca="1">IF($A98&gt;0,VLOOKUP($A98,#REF!,5),"")</f>
        <v>#NAME?</v>
      </c>
      <c r="E98" s="69" t="e">
        <f ca="1">IF($A98&gt;0,VLOOKUP($A98,#REF!,6),"")</f>
        <v>#NAME?</v>
      </c>
      <c r="F98" s="99" t="e">
        <f ca="1">IF($A98&gt;0,VLOOKUP($A98,#REF!,8),"")</f>
        <v>#NAME?</v>
      </c>
      <c r="G98" s="70"/>
      <c r="H98" s="71"/>
      <c r="I98" s="71"/>
      <c r="J98" s="71"/>
      <c r="K98" s="176" t="e">
        <f ca="1">IF($A98&gt;0,VLOOKUP($A98,#REF!,16,0),"")</f>
        <v>#NAME?</v>
      </c>
      <c r="L98" s="177"/>
      <c r="M98" s="178"/>
    </row>
    <row r="99" spans="1:13" ht="20.100000000000001" customHeight="1">
      <c r="A99" t="e">
        <f ca="1">IF(B99&gt;VLOOKUP($E$2&amp;"-"&amp;$C$3,#REF!,2,FALSE),0,A98+1)</f>
        <v>#NAME?</v>
      </c>
      <c r="B99" s="66">
        <f t="shared" si="1"/>
        <v>80</v>
      </c>
      <c r="C99" s="67" t="e">
        <f ca="1">IF($A99&gt;0,VLOOKUP($A99,#REF!,4),"")</f>
        <v>#NAME?</v>
      </c>
      <c r="D99" s="68" t="e">
        <f ca="1">IF($A99&gt;0,VLOOKUP($A99,#REF!,5),"")</f>
        <v>#NAME?</v>
      </c>
      <c r="E99" s="69" t="e">
        <f ca="1">IF($A99&gt;0,VLOOKUP($A99,#REF!,6),"")</f>
        <v>#NAME?</v>
      </c>
      <c r="F99" s="99" t="e">
        <f ca="1">IF($A99&gt;0,VLOOKUP($A99,#REF!,8),"")</f>
        <v>#NAME?</v>
      </c>
      <c r="G99" s="70"/>
      <c r="H99" s="71"/>
      <c r="I99" s="71"/>
      <c r="J99" s="71"/>
      <c r="K99" s="176" t="e">
        <f ca="1">IF($A99&gt;0,VLOOKUP($A99,#REF!,16,0),"")</f>
        <v>#NAME?</v>
      </c>
      <c r="L99" s="177"/>
      <c r="M99" s="178"/>
    </row>
    <row r="100" spans="1:13" ht="20.100000000000001" customHeight="1">
      <c r="A100" t="e">
        <f ca="1">IF(B100&gt;VLOOKUP($E$2&amp;"-"&amp;$C$3,#REF!,2,FALSE),0,A99+1)</f>
        <v>#NAME?</v>
      </c>
      <c r="B100" s="66">
        <f t="shared" si="1"/>
        <v>81</v>
      </c>
      <c r="C100" s="67" t="e">
        <f ca="1">IF($A100&gt;0,VLOOKUP($A100,#REF!,4),"")</f>
        <v>#NAME?</v>
      </c>
      <c r="D100" s="68" t="e">
        <f ca="1">IF($A100&gt;0,VLOOKUP($A100,#REF!,5),"")</f>
        <v>#NAME?</v>
      </c>
      <c r="E100" s="69" t="e">
        <f ca="1">IF($A100&gt;0,VLOOKUP($A100,#REF!,6),"")</f>
        <v>#NAME?</v>
      </c>
      <c r="F100" s="99" t="e">
        <f ca="1">IF($A100&gt;0,VLOOKUP($A100,#REF!,8),"")</f>
        <v>#NAME?</v>
      </c>
      <c r="G100" s="70"/>
      <c r="H100" s="71"/>
      <c r="I100" s="71"/>
      <c r="J100" s="71"/>
      <c r="K100" s="176" t="e">
        <f ca="1">IF($A100&gt;0,VLOOKUP($A100,#REF!,16,0),"")</f>
        <v>#NAME?</v>
      </c>
      <c r="L100" s="177"/>
      <c r="M100" s="178"/>
    </row>
    <row r="101" spans="1:13" ht="20.100000000000001" customHeight="1">
      <c r="A101" t="e">
        <f ca="1">IF(B101&gt;VLOOKUP($E$2&amp;"-"&amp;$C$3,#REF!,2,FALSE),0,A100+1)</f>
        <v>#NAME?</v>
      </c>
      <c r="B101" s="66">
        <f t="shared" si="1"/>
        <v>82</v>
      </c>
      <c r="C101" s="67" t="e">
        <f ca="1">IF($A101&gt;0,VLOOKUP($A101,#REF!,4),"")</f>
        <v>#NAME?</v>
      </c>
      <c r="D101" s="68" t="e">
        <f ca="1">IF($A101&gt;0,VLOOKUP($A101,#REF!,5),"")</f>
        <v>#NAME?</v>
      </c>
      <c r="E101" s="69" t="e">
        <f ca="1">IF($A101&gt;0,VLOOKUP($A101,#REF!,6),"")</f>
        <v>#NAME?</v>
      </c>
      <c r="F101" s="99" t="e">
        <f ca="1">IF($A101&gt;0,VLOOKUP($A101,#REF!,8),"")</f>
        <v>#NAME?</v>
      </c>
      <c r="G101" s="70"/>
      <c r="H101" s="71"/>
      <c r="I101" s="71"/>
      <c r="J101" s="71"/>
      <c r="K101" s="176" t="e">
        <f ca="1">IF($A101&gt;0,VLOOKUP($A101,#REF!,16,0),"")</f>
        <v>#NAME?</v>
      </c>
      <c r="L101" s="177"/>
      <c r="M101" s="178"/>
    </row>
    <row r="102" spans="1:13" ht="20.100000000000001" customHeight="1">
      <c r="A102" t="e">
        <f ca="1">IF(B102&gt;VLOOKUP($E$2&amp;"-"&amp;$C$3,#REF!,2,FALSE),0,A101+1)</f>
        <v>#NAME?</v>
      </c>
      <c r="B102" s="66">
        <f t="shared" si="1"/>
        <v>83</v>
      </c>
      <c r="C102" s="67" t="e">
        <f ca="1">IF($A102&gt;0,VLOOKUP($A102,#REF!,4),"")</f>
        <v>#NAME?</v>
      </c>
      <c r="D102" s="68" t="e">
        <f ca="1">IF($A102&gt;0,VLOOKUP($A102,#REF!,5),"")</f>
        <v>#NAME?</v>
      </c>
      <c r="E102" s="69" t="e">
        <f ca="1">IF($A102&gt;0,VLOOKUP($A102,#REF!,6),"")</f>
        <v>#NAME?</v>
      </c>
      <c r="F102" s="99" t="e">
        <f ca="1">IF($A102&gt;0,VLOOKUP($A102,#REF!,8),"")</f>
        <v>#NAME?</v>
      </c>
      <c r="G102" s="70"/>
      <c r="H102" s="71"/>
      <c r="I102" s="71"/>
      <c r="J102" s="71"/>
      <c r="K102" s="176" t="e">
        <f ca="1">IF($A102&gt;0,VLOOKUP($A102,#REF!,16,0),"")</f>
        <v>#NAME?</v>
      </c>
      <c r="L102" s="177"/>
      <c r="M102" s="178"/>
    </row>
    <row r="103" spans="1:13" ht="20.100000000000001" customHeight="1">
      <c r="A103" t="e">
        <f ca="1">IF(B103&gt;VLOOKUP($E$2&amp;"-"&amp;$C$3,#REF!,2,FALSE),0,A102+1)</f>
        <v>#NAME?</v>
      </c>
      <c r="B103" s="66">
        <f t="shared" si="1"/>
        <v>84</v>
      </c>
      <c r="C103" s="67" t="e">
        <f ca="1">IF($A103&gt;0,VLOOKUP($A103,#REF!,4),"")</f>
        <v>#NAME?</v>
      </c>
      <c r="D103" s="68" t="e">
        <f ca="1">IF($A103&gt;0,VLOOKUP($A103,#REF!,5),"")</f>
        <v>#NAME?</v>
      </c>
      <c r="E103" s="69" t="e">
        <f ca="1">IF($A103&gt;0,VLOOKUP($A103,#REF!,6),"")</f>
        <v>#NAME?</v>
      </c>
      <c r="F103" s="99" t="e">
        <f ca="1">IF($A103&gt;0,VLOOKUP($A103,#REF!,8),"")</f>
        <v>#NAME?</v>
      </c>
      <c r="G103" s="70"/>
      <c r="H103" s="71"/>
      <c r="I103" s="71"/>
      <c r="J103" s="71"/>
      <c r="K103" s="176" t="e">
        <f ca="1">IF($A103&gt;0,VLOOKUP($A103,#REF!,16,0),"")</f>
        <v>#NAME?</v>
      </c>
      <c r="L103" s="177"/>
      <c r="M103" s="178"/>
    </row>
    <row r="104" spans="1:13" ht="20.100000000000001" customHeight="1">
      <c r="A104" t="e">
        <f ca="1">IF(B104&gt;VLOOKUP($E$2&amp;"-"&amp;$C$3,#REF!,2,FALSE),0,A103+1)</f>
        <v>#NAME?</v>
      </c>
      <c r="B104" s="66">
        <f t="shared" si="1"/>
        <v>85</v>
      </c>
      <c r="C104" s="67" t="e">
        <f ca="1">IF($A104&gt;0,VLOOKUP($A104,#REF!,4),"")</f>
        <v>#NAME?</v>
      </c>
      <c r="D104" s="68" t="e">
        <f ca="1">IF($A104&gt;0,VLOOKUP($A104,#REF!,5),"")</f>
        <v>#NAME?</v>
      </c>
      <c r="E104" s="69" t="e">
        <f ca="1">IF($A104&gt;0,VLOOKUP($A104,#REF!,6),"")</f>
        <v>#NAME?</v>
      </c>
      <c r="F104" s="99" t="e">
        <f ca="1">IF($A104&gt;0,VLOOKUP($A104,#REF!,8),"")</f>
        <v>#NAME?</v>
      </c>
      <c r="G104" s="70"/>
      <c r="H104" s="71"/>
      <c r="I104" s="71"/>
      <c r="J104" s="71"/>
      <c r="K104" s="176" t="e">
        <f ca="1">IF($A104&gt;0,VLOOKUP($A104,#REF!,16,0),"")</f>
        <v>#NAME?</v>
      </c>
      <c r="L104" s="177"/>
      <c r="M104" s="178"/>
    </row>
    <row r="105" spans="1:13" ht="20.100000000000001" customHeight="1">
      <c r="A105" t="e">
        <f ca="1">IF(B105&gt;VLOOKUP($E$2&amp;"-"&amp;$C$3,#REF!,2,FALSE),0,A104+1)</f>
        <v>#NAME?</v>
      </c>
      <c r="B105" s="66">
        <f t="shared" si="1"/>
        <v>86</v>
      </c>
      <c r="C105" s="67" t="e">
        <f ca="1">IF($A105&gt;0,VLOOKUP($A105,#REF!,4),"")</f>
        <v>#NAME?</v>
      </c>
      <c r="D105" s="68" t="e">
        <f ca="1">IF($A105&gt;0,VLOOKUP($A105,#REF!,5),"")</f>
        <v>#NAME?</v>
      </c>
      <c r="E105" s="69" t="e">
        <f ca="1">IF($A105&gt;0,VLOOKUP($A105,#REF!,6),"")</f>
        <v>#NAME?</v>
      </c>
      <c r="F105" s="99" t="e">
        <f ca="1">IF($A105&gt;0,VLOOKUP($A105,#REF!,8),"")</f>
        <v>#NAME?</v>
      </c>
      <c r="G105" s="70"/>
      <c r="H105" s="71"/>
      <c r="I105" s="71"/>
      <c r="J105" s="71"/>
      <c r="K105" s="176" t="e">
        <f ca="1">IF($A105&gt;0,VLOOKUP($A105,#REF!,16,0),"")</f>
        <v>#NAME?</v>
      </c>
      <c r="L105" s="177"/>
      <c r="M105" s="178"/>
    </row>
    <row r="106" spans="1:13" ht="20.100000000000001" customHeight="1">
      <c r="A106" t="e">
        <f ca="1">IF(B106&gt;VLOOKUP($E$2&amp;"-"&amp;$C$3,#REF!,2,FALSE),0,A105+1)</f>
        <v>#NAME?</v>
      </c>
      <c r="B106" s="66">
        <f t="shared" si="1"/>
        <v>87</v>
      </c>
      <c r="C106" s="67" t="e">
        <f ca="1">IF($A106&gt;0,VLOOKUP($A106,#REF!,4),"")</f>
        <v>#NAME?</v>
      </c>
      <c r="D106" s="68" t="e">
        <f ca="1">IF($A106&gt;0,VLOOKUP($A106,#REF!,5),"")</f>
        <v>#NAME?</v>
      </c>
      <c r="E106" s="69" t="e">
        <f ca="1">IF($A106&gt;0,VLOOKUP($A106,#REF!,6),"")</f>
        <v>#NAME?</v>
      </c>
      <c r="F106" s="99" t="e">
        <f ca="1">IF($A106&gt;0,VLOOKUP($A106,#REF!,8),"")</f>
        <v>#NAME?</v>
      </c>
      <c r="G106" s="70"/>
      <c r="H106" s="71"/>
      <c r="I106" s="71"/>
      <c r="J106" s="71"/>
      <c r="K106" s="176" t="e">
        <f ca="1">IF($A106&gt;0,VLOOKUP($A106,#REF!,16,0),"")</f>
        <v>#NAME?</v>
      </c>
      <c r="L106" s="177"/>
      <c r="M106" s="178"/>
    </row>
    <row r="107" spans="1:13" ht="20.100000000000001" customHeight="1">
      <c r="A107" t="e">
        <f ca="1">IF(B107&gt;VLOOKUP($E$2&amp;"-"&amp;$C$3,#REF!,2,FALSE),0,A106+1)</f>
        <v>#NAME?</v>
      </c>
      <c r="B107" s="66">
        <f t="shared" si="1"/>
        <v>88</v>
      </c>
      <c r="C107" s="67" t="e">
        <f ca="1">IF($A107&gt;0,VLOOKUP($A107,#REF!,4),"")</f>
        <v>#NAME?</v>
      </c>
      <c r="D107" s="68" t="e">
        <f ca="1">IF($A107&gt;0,VLOOKUP($A107,#REF!,5),"")</f>
        <v>#NAME?</v>
      </c>
      <c r="E107" s="69" t="e">
        <f ca="1">IF($A107&gt;0,VLOOKUP($A107,#REF!,6),"")</f>
        <v>#NAME?</v>
      </c>
      <c r="F107" s="99" t="e">
        <f ca="1">IF($A107&gt;0,VLOOKUP($A107,#REF!,8),"")</f>
        <v>#NAME?</v>
      </c>
      <c r="G107" s="70"/>
      <c r="H107" s="71"/>
      <c r="I107" s="71"/>
      <c r="J107" s="71"/>
      <c r="K107" s="176" t="e">
        <f ca="1">IF($A107&gt;0,VLOOKUP($A107,#REF!,16,0),"")</f>
        <v>#NAME?</v>
      </c>
      <c r="L107" s="177"/>
      <c r="M107" s="178"/>
    </row>
    <row r="108" spans="1:13" ht="20.100000000000001" customHeight="1">
      <c r="A108" t="e">
        <f ca="1">IF(B108&gt;VLOOKUP($E$2&amp;"-"&amp;$C$3,#REF!,2,FALSE),0,A107+1)</f>
        <v>#NAME?</v>
      </c>
      <c r="B108" s="66">
        <f t="shared" si="1"/>
        <v>89</v>
      </c>
      <c r="C108" s="67" t="e">
        <f ca="1">IF($A108&gt;0,VLOOKUP($A108,#REF!,4),"")</f>
        <v>#NAME?</v>
      </c>
      <c r="D108" s="68" t="e">
        <f ca="1">IF($A108&gt;0,VLOOKUP($A108,#REF!,5),"")</f>
        <v>#NAME?</v>
      </c>
      <c r="E108" s="69" t="e">
        <f ca="1">IF($A108&gt;0,VLOOKUP($A108,#REF!,6),"")</f>
        <v>#NAME?</v>
      </c>
      <c r="F108" s="99" t="e">
        <f ca="1">IF($A108&gt;0,VLOOKUP($A108,#REF!,8),"")</f>
        <v>#NAME?</v>
      </c>
      <c r="G108" s="70"/>
      <c r="H108" s="71"/>
      <c r="I108" s="71"/>
      <c r="J108" s="71"/>
      <c r="K108" s="176" t="e">
        <f ca="1">IF($A108&gt;0,VLOOKUP($A108,#REF!,16,0),"")</f>
        <v>#NAME?</v>
      </c>
      <c r="L108" s="177"/>
      <c r="M108" s="178"/>
    </row>
    <row r="109" spans="1:13" ht="20.100000000000001" customHeight="1">
      <c r="A109" t="e">
        <f ca="1">IF(B109&gt;VLOOKUP($E$2&amp;"-"&amp;$C$3,#REF!,2,FALSE),0,A108+1)</f>
        <v>#NAME?</v>
      </c>
      <c r="B109" s="66">
        <f t="shared" si="1"/>
        <v>90</v>
      </c>
      <c r="C109" s="67" t="e">
        <f ca="1">IF($A109&gt;0,VLOOKUP($A109,#REF!,4),"")</f>
        <v>#NAME?</v>
      </c>
      <c r="D109" s="68" t="e">
        <f ca="1">IF($A109&gt;0,VLOOKUP($A109,#REF!,5),"")</f>
        <v>#NAME?</v>
      </c>
      <c r="E109" s="69" t="e">
        <f ca="1">IF($A109&gt;0,VLOOKUP($A109,#REF!,6),"")</f>
        <v>#NAME?</v>
      </c>
      <c r="F109" s="99" t="e">
        <f ca="1">IF($A109&gt;0,VLOOKUP($A109,#REF!,8),"")</f>
        <v>#NAME?</v>
      </c>
      <c r="G109" s="70"/>
      <c r="H109" s="71"/>
      <c r="I109" s="71"/>
      <c r="J109" s="71"/>
      <c r="K109" s="176" t="e">
        <f ca="1">IF($A109&gt;0,VLOOKUP($A109,#REF!,16,0),"")</f>
        <v>#NAME?</v>
      </c>
      <c r="L109" s="177"/>
      <c r="M109" s="178"/>
    </row>
    <row r="110" spans="1:13" ht="23.25" customHeight="1">
      <c r="B110" s="76" t="s">
        <v>71</v>
      </c>
      <c r="C110" s="77"/>
      <c r="D110" s="78"/>
      <c r="E110" s="79"/>
      <c r="F110" s="80"/>
      <c r="G110" s="81"/>
      <c r="H110" s="82"/>
      <c r="I110" s="82"/>
      <c r="J110" s="82"/>
      <c r="K110" s="72"/>
      <c r="L110" s="72"/>
      <c r="M110" s="72"/>
    </row>
    <row r="111" spans="1:13" ht="20.100000000000001" customHeight="1">
      <c r="B111" s="83" t="s">
        <v>72</v>
      </c>
      <c r="C111" s="84"/>
      <c r="D111" s="85"/>
      <c r="E111" s="86"/>
      <c r="F111" s="87"/>
      <c r="G111" s="88"/>
      <c r="H111" s="89"/>
      <c r="I111" s="89"/>
      <c r="J111" s="89"/>
      <c r="K111" s="90"/>
      <c r="L111" s="90"/>
      <c r="M111" s="90"/>
    </row>
    <row r="112" spans="1:13" ht="20.100000000000001" customHeight="1">
      <c r="B112" s="91"/>
      <c r="C112" s="84"/>
      <c r="D112" s="85"/>
      <c r="E112" s="86"/>
      <c r="F112" s="87"/>
      <c r="G112" s="88"/>
      <c r="H112" s="89"/>
      <c r="I112" s="89"/>
      <c r="J112" s="89"/>
      <c r="K112" s="90"/>
      <c r="L112" s="90"/>
      <c r="M112" s="90"/>
    </row>
    <row r="113" spans="2:13" ht="20.100000000000001" customHeight="1">
      <c r="B113" s="91"/>
      <c r="C113" s="84"/>
      <c r="D113" s="85"/>
      <c r="E113" s="86"/>
      <c r="F113" s="87"/>
      <c r="G113" s="88"/>
      <c r="H113" s="89"/>
      <c r="I113" s="89"/>
      <c r="J113" s="89"/>
      <c r="K113" s="90"/>
      <c r="L113" s="90"/>
      <c r="M113" s="90"/>
    </row>
    <row r="114" spans="2:13" ht="7.5" customHeight="1">
      <c r="B114" s="91"/>
      <c r="C114" s="84"/>
      <c r="D114" s="85"/>
      <c r="E114" s="86"/>
      <c r="F114" s="87"/>
      <c r="G114" s="88"/>
      <c r="H114" s="89"/>
      <c r="I114" s="89"/>
      <c r="J114" s="89"/>
      <c r="K114" s="90"/>
      <c r="L114" s="90"/>
      <c r="M114" s="90"/>
    </row>
    <row r="115" spans="2:13" ht="20.100000000000001" customHeight="1">
      <c r="B115" s="92" t="s">
        <v>73</v>
      </c>
      <c r="C115" s="84"/>
      <c r="D115" s="85"/>
      <c r="E115" s="86"/>
      <c r="F115" s="87"/>
      <c r="G115" s="88"/>
      <c r="H115" s="89"/>
      <c r="I115" s="89"/>
      <c r="J115" s="89"/>
      <c r="K115" s="90"/>
      <c r="L115" s="90"/>
      <c r="M115" s="90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65"/>
  <sheetViews>
    <sheetView tabSelected="1" workbookViewId="0"/>
  </sheetViews>
  <sheetFormatPr defaultRowHeight="14.25"/>
  <cols>
    <col min="1" max="1" width="2.875" bestFit="1" customWidth="1"/>
    <col min="2" max="2" width="6.375" customWidth="1"/>
    <col min="3" max="3" width="12.75" bestFit="1" customWidth="1"/>
    <col min="4" max="4" width="17.125" bestFit="1" customWidth="1"/>
    <col min="5" max="5" width="6.62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9.125" bestFit="1" customWidth="1"/>
    <col min="13" max="13" width="1.5" bestFit="1" customWidth="1"/>
    <col min="14" max="14" width="2.25" bestFit="1" customWidth="1"/>
    <col min="15" max="15" width="38.25" bestFit="1" customWidth="1"/>
  </cols>
  <sheetData>
    <row r="3" spans="1:15" s="57" customFormat="1" ht="15">
      <c r="C3" s="189" t="s">
        <v>57</v>
      </c>
      <c r="D3" s="189"/>
      <c r="E3" s="58"/>
      <c r="F3" s="173" t="s">
        <v>155</v>
      </c>
      <c r="G3" s="173"/>
      <c r="H3" s="173"/>
      <c r="I3" s="173"/>
      <c r="J3" s="173"/>
      <c r="K3" s="173"/>
      <c r="L3" s="59" t="s">
        <v>199</v>
      </c>
    </row>
    <row r="4" spans="1:15" s="57" customFormat="1" ht="15">
      <c r="C4" s="189" t="s">
        <v>59</v>
      </c>
      <c r="D4" s="189"/>
      <c r="E4" s="60" t="s">
        <v>200</v>
      </c>
      <c r="F4" s="190" t="s">
        <v>201</v>
      </c>
      <c r="G4" s="190"/>
      <c r="H4" s="190"/>
      <c r="I4" s="190"/>
      <c r="J4" s="190"/>
      <c r="K4" s="190"/>
      <c r="L4" s="61" t="s">
        <v>60</v>
      </c>
      <c r="M4" s="62" t="s">
        <v>61</v>
      </c>
      <c r="N4" s="62">
        <v>1</v>
      </c>
    </row>
    <row r="5" spans="1:15" s="63" customFormat="1" ht="18.75" customHeight="1">
      <c r="C5" s="64" t="s">
        <v>202</v>
      </c>
      <c r="D5" s="174" t="s">
        <v>203</v>
      </c>
      <c r="E5" s="174"/>
      <c r="F5" s="174"/>
      <c r="G5" s="174"/>
      <c r="H5" s="174"/>
      <c r="I5" s="174"/>
      <c r="J5" s="174"/>
      <c r="K5" s="174"/>
      <c r="L5" s="61" t="s">
        <v>62</v>
      </c>
      <c r="M5" s="61" t="s">
        <v>61</v>
      </c>
      <c r="N5" s="117" t="s">
        <v>157</v>
      </c>
    </row>
    <row r="6" spans="1:15" s="63" customFormat="1" ht="18.75" customHeight="1">
      <c r="B6" s="175" t="s">
        <v>204</v>
      </c>
      <c r="C6" s="175"/>
      <c r="D6" s="175"/>
      <c r="E6" s="175"/>
      <c r="F6" s="175"/>
      <c r="G6" s="175"/>
      <c r="H6" s="175"/>
      <c r="I6" s="175"/>
      <c r="J6" s="175"/>
      <c r="K6" s="175"/>
      <c r="L6" s="61" t="s">
        <v>63</v>
      </c>
      <c r="M6" s="61" t="s">
        <v>61</v>
      </c>
      <c r="N6" s="61">
        <v>1</v>
      </c>
    </row>
    <row r="7" spans="1:15" ht="9" customHeight="1"/>
    <row r="8" spans="1:15" ht="15" customHeight="1">
      <c r="B8" s="169" t="s">
        <v>4</v>
      </c>
      <c r="C8" s="170" t="s">
        <v>64</v>
      </c>
      <c r="D8" s="171" t="s">
        <v>9</v>
      </c>
      <c r="E8" s="172" t="s">
        <v>10</v>
      </c>
      <c r="F8" s="170" t="s">
        <v>75</v>
      </c>
      <c r="G8" s="170" t="s">
        <v>76</v>
      </c>
      <c r="H8" s="170" t="s">
        <v>66</v>
      </c>
      <c r="I8" s="170" t="s">
        <v>67</v>
      </c>
      <c r="J8" s="179" t="s">
        <v>56</v>
      </c>
      <c r="K8" s="179"/>
      <c r="L8" s="180" t="s">
        <v>68</v>
      </c>
      <c r="M8" s="181"/>
      <c r="N8" s="182"/>
    </row>
    <row r="9" spans="1:15" ht="27" customHeight="1">
      <c r="B9" s="169"/>
      <c r="C9" s="169"/>
      <c r="D9" s="171"/>
      <c r="E9" s="172"/>
      <c r="F9" s="169"/>
      <c r="G9" s="169"/>
      <c r="H9" s="169"/>
      <c r="I9" s="169"/>
      <c r="J9" s="65" t="s">
        <v>69</v>
      </c>
      <c r="K9" s="65" t="s">
        <v>70</v>
      </c>
      <c r="L9" s="183"/>
      <c r="M9" s="184"/>
      <c r="N9" s="185"/>
    </row>
    <row r="10" spans="1:15" ht="20.100000000000001" customHeight="1">
      <c r="A10">
        <v>1</v>
      </c>
      <c r="B10" s="66">
        <v>1</v>
      </c>
      <c r="C10" s="104">
        <v>2221619616</v>
      </c>
      <c r="D10" s="68" t="s">
        <v>131</v>
      </c>
      <c r="E10" s="69" t="s">
        <v>98</v>
      </c>
      <c r="F10" s="108" t="s">
        <v>158</v>
      </c>
      <c r="G10" s="108" t="s">
        <v>205</v>
      </c>
      <c r="H10" s="70"/>
      <c r="I10" s="71"/>
      <c r="J10" s="71"/>
      <c r="K10" s="71"/>
      <c r="L10" s="186" t="s">
        <v>150</v>
      </c>
      <c r="M10" s="187"/>
      <c r="N10" s="188"/>
      <c r="O10" t="s">
        <v>206</v>
      </c>
    </row>
    <row r="11" spans="1:15" ht="20.100000000000001" customHeight="1">
      <c r="A11">
        <v>2</v>
      </c>
      <c r="B11" s="66">
        <v>2</v>
      </c>
      <c r="C11" s="104">
        <v>23202111773</v>
      </c>
      <c r="D11" s="68" t="s">
        <v>159</v>
      </c>
      <c r="E11" s="69" t="s">
        <v>98</v>
      </c>
      <c r="F11" s="108" t="s">
        <v>158</v>
      </c>
      <c r="G11" s="108" t="s">
        <v>207</v>
      </c>
      <c r="H11" s="70"/>
      <c r="I11" s="71"/>
      <c r="J11" s="71"/>
      <c r="K11" s="71"/>
      <c r="L11" s="176" t="s">
        <v>150</v>
      </c>
      <c r="M11" s="177"/>
      <c r="N11" s="178"/>
      <c r="O11" t="s">
        <v>206</v>
      </c>
    </row>
    <row r="12" spans="1:15" ht="20.100000000000001" customHeight="1">
      <c r="A12">
        <v>3</v>
      </c>
      <c r="B12" s="66">
        <v>3</v>
      </c>
      <c r="C12" s="104">
        <v>2320513817</v>
      </c>
      <c r="D12" s="68" t="s">
        <v>160</v>
      </c>
      <c r="E12" s="69" t="s">
        <v>98</v>
      </c>
      <c r="F12" s="108" t="s">
        <v>158</v>
      </c>
      <c r="G12" s="108" t="s">
        <v>208</v>
      </c>
      <c r="H12" s="70"/>
      <c r="I12" s="71"/>
      <c r="J12" s="71"/>
      <c r="K12" s="71"/>
      <c r="L12" s="176" t="s">
        <v>150</v>
      </c>
      <c r="M12" s="177"/>
      <c r="N12" s="178"/>
      <c r="O12" t="s">
        <v>206</v>
      </c>
    </row>
    <row r="13" spans="1:15" ht="20.100000000000001" customHeight="1">
      <c r="A13">
        <v>4</v>
      </c>
      <c r="B13" s="66">
        <v>4</v>
      </c>
      <c r="C13" s="104">
        <v>2321660253</v>
      </c>
      <c r="D13" s="68" t="s">
        <v>161</v>
      </c>
      <c r="E13" s="69" t="s">
        <v>78</v>
      </c>
      <c r="F13" s="108" t="s">
        <v>158</v>
      </c>
      <c r="G13" s="108" t="s">
        <v>209</v>
      </c>
      <c r="H13" s="70"/>
      <c r="I13" s="71"/>
      <c r="J13" s="71"/>
      <c r="K13" s="71"/>
      <c r="L13" s="176" t="s">
        <v>150</v>
      </c>
      <c r="M13" s="177"/>
      <c r="N13" s="178"/>
      <c r="O13" t="s">
        <v>206</v>
      </c>
    </row>
    <row r="14" spans="1:15" ht="20.100000000000001" customHeight="1">
      <c r="A14">
        <v>5</v>
      </c>
      <c r="B14" s="66">
        <v>5</v>
      </c>
      <c r="C14" s="104">
        <v>23216610458</v>
      </c>
      <c r="D14" s="68" t="s">
        <v>162</v>
      </c>
      <c r="E14" s="69" t="s">
        <v>95</v>
      </c>
      <c r="F14" s="108" t="s">
        <v>158</v>
      </c>
      <c r="G14" s="108" t="s">
        <v>209</v>
      </c>
      <c r="H14" s="70"/>
      <c r="I14" s="71"/>
      <c r="J14" s="71"/>
      <c r="K14" s="71"/>
      <c r="L14" s="176" t="s">
        <v>150</v>
      </c>
      <c r="M14" s="177"/>
      <c r="N14" s="178"/>
      <c r="O14" t="s">
        <v>206</v>
      </c>
    </row>
    <row r="15" spans="1:15" ht="20.100000000000001" customHeight="1">
      <c r="A15">
        <v>6</v>
      </c>
      <c r="B15" s="66">
        <v>6</v>
      </c>
      <c r="C15" s="104">
        <v>2121213351</v>
      </c>
      <c r="D15" s="68" t="s">
        <v>130</v>
      </c>
      <c r="E15" s="69" t="s">
        <v>82</v>
      </c>
      <c r="F15" s="108" t="s">
        <v>158</v>
      </c>
      <c r="G15" s="108" t="s">
        <v>210</v>
      </c>
      <c r="H15" s="70"/>
      <c r="I15" s="71"/>
      <c r="J15" s="71"/>
      <c r="K15" s="71"/>
      <c r="L15" s="176" t="s">
        <v>150</v>
      </c>
      <c r="M15" s="177"/>
      <c r="N15" s="178"/>
      <c r="O15" t="s">
        <v>206</v>
      </c>
    </row>
    <row r="16" spans="1:15" ht="20.100000000000001" customHeight="1">
      <c r="A16">
        <v>7</v>
      </c>
      <c r="B16" s="66">
        <v>7</v>
      </c>
      <c r="C16" s="104">
        <v>2221115539</v>
      </c>
      <c r="D16" s="68" t="s">
        <v>163</v>
      </c>
      <c r="E16" s="69" t="s">
        <v>83</v>
      </c>
      <c r="F16" s="108" t="s">
        <v>158</v>
      </c>
      <c r="G16" s="108" t="s">
        <v>211</v>
      </c>
      <c r="H16" s="70"/>
      <c r="I16" s="71"/>
      <c r="J16" s="71"/>
      <c r="K16" s="71"/>
      <c r="L16" s="176" t="s">
        <v>150</v>
      </c>
      <c r="M16" s="177"/>
      <c r="N16" s="178"/>
      <c r="O16" t="s">
        <v>206</v>
      </c>
    </row>
    <row r="17" spans="1:15" ht="20.100000000000001" customHeight="1">
      <c r="A17">
        <v>8</v>
      </c>
      <c r="B17" s="66">
        <v>8</v>
      </c>
      <c r="C17" s="104">
        <v>23202110073</v>
      </c>
      <c r="D17" s="68" t="s">
        <v>164</v>
      </c>
      <c r="E17" s="69" t="s">
        <v>83</v>
      </c>
      <c r="F17" s="108" t="s">
        <v>158</v>
      </c>
      <c r="G17" s="108" t="s">
        <v>207</v>
      </c>
      <c r="H17" s="70"/>
      <c r="I17" s="71"/>
      <c r="J17" s="71"/>
      <c r="K17" s="71"/>
      <c r="L17" s="176" t="s">
        <v>150</v>
      </c>
      <c r="M17" s="177"/>
      <c r="N17" s="178"/>
      <c r="O17" t="s">
        <v>206</v>
      </c>
    </row>
    <row r="18" spans="1:15" ht="20.100000000000001" customHeight="1">
      <c r="A18">
        <v>9</v>
      </c>
      <c r="B18" s="66">
        <v>9</v>
      </c>
      <c r="C18" s="104">
        <v>23211711524</v>
      </c>
      <c r="D18" s="68" t="s">
        <v>165</v>
      </c>
      <c r="E18" s="69" t="s">
        <v>140</v>
      </c>
      <c r="F18" s="108" t="s">
        <v>158</v>
      </c>
      <c r="G18" s="108" t="s">
        <v>212</v>
      </c>
      <c r="H18" s="70"/>
      <c r="I18" s="71"/>
      <c r="J18" s="71"/>
      <c r="K18" s="71"/>
      <c r="L18" s="176" t="s">
        <v>144</v>
      </c>
      <c r="M18" s="177"/>
      <c r="N18" s="178"/>
      <c r="O18" t="s">
        <v>206</v>
      </c>
    </row>
    <row r="19" spans="1:15" ht="20.100000000000001" customHeight="1">
      <c r="A19">
        <v>10</v>
      </c>
      <c r="B19" s="66">
        <v>10</v>
      </c>
      <c r="C19" s="104">
        <v>2221523086</v>
      </c>
      <c r="D19" s="68" t="s">
        <v>166</v>
      </c>
      <c r="E19" s="69" t="s">
        <v>87</v>
      </c>
      <c r="F19" s="108" t="s">
        <v>158</v>
      </c>
      <c r="G19" s="108" t="s">
        <v>213</v>
      </c>
      <c r="H19" s="70"/>
      <c r="I19" s="71"/>
      <c r="J19" s="71"/>
      <c r="K19" s="71"/>
      <c r="L19" s="176" t="s">
        <v>150</v>
      </c>
      <c r="M19" s="177"/>
      <c r="N19" s="178"/>
      <c r="O19" t="s">
        <v>206</v>
      </c>
    </row>
    <row r="20" spans="1:15" ht="20.100000000000001" customHeight="1">
      <c r="A20">
        <v>11</v>
      </c>
      <c r="B20" s="66">
        <v>11</v>
      </c>
      <c r="C20" s="104">
        <v>2321124088</v>
      </c>
      <c r="D20" s="68" t="s">
        <v>127</v>
      </c>
      <c r="E20" s="69" t="s">
        <v>87</v>
      </c>
      <c r="F20" s="108" t="s">
        <v>158</v>
      </c>
      <c r="G20" s="108" t="s">
        <v>214</v>
      </c>
      <c r="H20" s="70"/>
      <c r="I20" s="71"/>
      <c r="J20" s="71"/>
      <c r="K20" s="71"/>
      <c r="L20" s="176" t="s">
        <v>150</v>
      </c>
      <c r="M20" s="177"/>
      <c r="N20" s="178"/>
      <c r="O20" t="s">
        <v>206</v>
      </c>
    </row>
    <row r="21" spans="1:15" ht="20.100000000000001" customHeight="1">
      <c r="A21">
        <v>12</v>
      </c>
      <c r="B21" s="66">
        <v>12</v>
      </c>
      <c r="C21" s="104">
        <v>2321433413</v>
      </c>
      <c r="D21" s="68" t="s">
        <v>143</v>
      </c>
      <c r="E21" s="69" t="s">
        <v>87</v>
      </c>
      <c r="F21" s="108" t="s">
        <v>158</v>
      </c>
      <c r="G21" s="108" t="s">
        <v>214</v>
      </c>
      <c r="H21" s="70"/>
      <c r="I21" s="71"/>
      <c r="J21" s="71"/>
      <c r="K21" s="71"/>
      <c r="L21" s="176" t="s">
        <v>150</v>
      </c>
      <c r="M21" s="177"/>
      <c r="N21" s="178"/>
      <c r="O21" t="s">
        <v>206</v>
      </c>
    </row>
    <row r="22" spans="1:15" ht="20.100000000000001" customHeight="1">
      <c r="A22">
        <v>13</v>
      </c>
      <c r="B22" s="66">
        <v>13</v>
      </c>
      <c r="C22" s="104">
        <v>2221125652</v>
      </c>
      <c r="D22" s="68" t="s">
        <v>126</v>
      </c>
      <c r="E22" s="69" t="s">
        <v>120</v>
      </c>
      <c r="F22" s="108" t="s">
        <v>158</v>
      </c>
      <c r="G22" s="108" t="s">
        <v>211</v>
      </c>
      <c r="H22" s="70"/>
      <c r="I22" s="71"/>
      <c r="J22" s="71"/>
      <c r="K22" s="71"/>
      <c r="L22" s="176" t="s">
        <v>144</v>
      </c>
      <c r="M22" s="177"/>
      <c r="N22" s="178"/>
      <c r="O22" t="s">
        <v>206</v>
      </c>
    </row>
    <row r="23" spans="1:15" ht="20.100000000000001" customHeight="1">
      <c r="A23">
        <v>14</v>
      </c>
      <c r="B23" s="66">
        <v>14</v>
      </c>
      <c r="C23" s="104">
        <v>2121218744</v>
      </c>
      <c r="D23" s="68" t="s">
        <v>141</v>
      </c>
      <c r="E23" s="69" t="s">
        <v>122</v>
      </c>
      <c r="F23" s="108" t="s">
        <v>158</v>
      </c>
      <c r="G23" s="108" t="s">
        <v>210</v>
      </c>
      <c r="H23" s="70"/>
      <c r="I23" s="71"/>
      <c r="J23" s="71"/>
      <c r="K23" s="71"/>
      <c r="L23" s="176" t="s">
        <v>150</v>
      </c>
      <c r="M23" s="177"/>
      <c r="N23" s="178"/>
      <c r="O23" t="s">
        <v>206</v>
      </c>
    </row>
    <row r="24" spans="1:15" ht="20.100000000000001" customHeight="1">
      <c r="A24">
        <v>15</v>
      </c>
      <c r="B24" s="66">
        <v>15</v>
      </c>
      <c r="C24" s="104">
        <v>2220255209</v>
      </c>
      <c r="D24" s="68" t="s">
        <v>167</v>
      </c>
      <c r="E24" s="69" t="s">
        <v>105</v>
      </c>
      <c r="F24" s="108" t="s">
        <v>158</v>
      </c>
      <c r="G24" s="108" t="s">
        <v>215</v>
      </c>
      <c r="H24" s="70"/>
      <c r="I24" s="71"/>
      <c r="J24" s="71"/>
      <c r="K24" s="71"/>
      <c r="L24" s="176" t="s">
        <v>150</v>
      </c>
      <c r="M24" s="177"/>
      <c r="N24" s="178"/>
      <c r="O24" t="s">
        <v>206</v>
      </c>
    </row>
    <row r="25" spans="1:15" ht="20.100000000000001" customHeight="1">
      <c r="A25">
        <v>16</v>
      </c>
      <c r="B25" s="66">
        <v>16</v>
      </c>
      <c r="C25" s="104">
        <v>24202111311</v>
      </c>
      <c r="D25" s="68" t="s">
        <v>168</v>
      </c>
      <c r="E25" s="69" t="s">
        <v>108</v>
      </c>
      <c r="F25" s="108" t="s">
        <v>158</v>
      </c>
      <c r="G25" s="108" t="s">
        <v>216</v>
      </c>
      <c r="H25" s="70"/>
      <c r="I25" s="71"/>
      <c r="J25" s="71"/>
      <c r="K25" s="71"/>
      <c r="L25" s="176" t="s">
        <v>150</v>
      </c>
      <c r="M25" s="177"/>
      <c r="N25" s="178"/>
      <c r="O25" t="s">
        <v>206</v>
      </c>
    </row>
    <row r="26" spans="1:15" ht="20.100000000000001" customHeight="1">
      <c r="A26">
        <v>17</v>
      </c>
      <c r="B26" s="66">
        <v>17</v>
      </c>
      <c r="C26" s="104">
        <v>1921613348</v>
      </c>
      <c r="D26" s="68" t="s">
        <v>169</v>
      </c>
      <c r="E26" s="69" t="s">
        <v>81</v>
      </c>
      <c r="F26" s="108" t="s">
        <v>158</v>
      </c>
      <c r="G26" s="108" t="s">
        <v>217</v>
      </c>
      <c r="H26" s="70"/>
      <c r="I26" s="71"/>
      <c r="J26" s="71"/>
      <c r="K26" s="71"/>
      <c r="L26" s="176" t="s">
        <v>150</v>
      </c>
      <c r="M26" s="177"/>
      <c r="N26" s="178"/>
      <c r="O26" t="s">
        <v>206</v>
      </c>
    </row>
    <row r="27" spans="1:15" ht="20.100000000000001" customHeight="1">
      <c r="A27">
        <v>18</v>
      </c>
      <c r="B27" s="66">
        <v>18</v>
      </c>
      <c r="C27" s="104">
        <v>2021125799</v>
      </c>
      <c r="D27" s="68" t="s">
        <v>137</v>
      </c>
      <c r="E27" s="69" t="s">
        <v>90</v>
      </c>
      <c r="F27" s="108" t="s">
        <v>158</v>
      </c>
      <c r="G27" s="108" t="s">
        <v>218</v>
      </c>
      <c r="H27" s="70"/>
      <c r="I27" s="71"/>
      <c r="J27" s="71"/>
      <c r="K27" s="71"/>
      <c r="L27" s="176" t="s">
        <v>144</v>
      </c>
      <c r="M27" s="177"/>
      <c r="N27" s="178"/>
      <c r="O27" t="s">
        <v>206</v>
      </c>
    </row>
    <row r="28" spans="1:15" ht="20.100000000000001" customHeight="1">
      <c r="A28">
        <v>19</v>
      </c>
      <c r="B28" s="66">
        <v>19</v>
      </c>
      <c r="C28" s="104">
        <v>24211215422</v>
      </c>
      <c r="D28" s="68" t="s">
        <v>170</v>
      </c>
      <c r="E28" s="69" t="s">
        <v>77</v>
      </c>
      <c r="F28" s="108" t="s">
        <v>158</v>
      </c>
      <c r="G28" s="108" t="s">
        <v>219</v>
      </c>
      <c r="H28" s="70"/>
      <c r="I28" s="71"/>
      <c r="J28" s="71"/>
      <c r="K28" s="71"/>
      <c r="L28" s="176" t="s">
        <v>150</v>
      </c>
      <c r="M28" s="177"/>
      <c r="N28" s="178"/>
      <c r="O28" t="s">
        <v>206</v>
      </c>
    </row>
    <row r="29" spans="1:15" ht="20.100000000000001" customHeight="1">
      <c r="A29">
        <v>20</v>
      </c>
      <c r="B29" s="66">
        <v>20</v>
      </c>
      <c r="C29" s="104">
        <v>2221866050</v>
      </c>
      <c r="D29" s="68" t="s">
        <v>171</v>
      </c>
      <c r="E29" s="69" t="s">
        <v>102</v>
      </c>
      <c r="F29" s="108" t="s">
        <v>158</v>
      </c>
      <c r="G29" s="108" t="s">
        <v>220</v>
      </c>
      <c r="H29" s="70"/>
      <c r="I29" s="71"/>
      <c r="J29" s="71"/>
      <c r="K29" s="71"/>
      <c r="L29" s="176" t="s">
        <v>150</v>
      </c>
      <c r="M29" s="177"/>
      <c r="N29" s="178"/>
      <c r="O29" t="s">
        <v>206</v>
      </c>
    </row>
    <row r="30" spans="1:15" ht="20.100000000000001" customHeight="1">
      <c r="A30">
        <v>21</v>
      </c>
      <c r="B30" s="66">
        <v>21</v>
      </c>
      <c r="C30" s="104">
        <v>2320219903</v>
      </c>
      <c r="D30" s="68" t="s">
        <v>172</v>
      </c>
      <c r="E30" s="69" t="s">
        <v>114</v>
      </c>
      <c r="F30" s="108" t="s">
        <v>158</v>
      </c>
      <c r="G30" s="108" t="s">
        <v>207</v>
      </c>
      <c r="H30" s="70"/>
      <c r="I30" s="71"/>
      <c r="J30" s="71"/>
      <c r="K30" s="71"/>
      <c r="L30" s="176" t="s">
        <v>144</v>
      </c>
      <c r="M30" s="177"/>
      <c r="N30" s="178"/>
      <c r="O30" t="s">
        <v>206</v>
      </c>
    </row>
    <row r="31" spans="1:15" ht="20.100000000000001" customHeight="1">
      <c r="A31">
        <v>22</v>
      </c>
      <c r="B31" s="66">
        <v>22</v>
      </c>
      <c r="C31" s="104">
        <v>2221624800</v>
      </c>
      <c r="D31" s="68" t="s">
        <v>146</v>
      </c>
      <c r="E31" s="69" t="s">
        <v>92</v>
      </c>
      <c r="F31" s="108" t="s">
        <v>158</v>
      </c>
      <c r="G31" s="108" t="s">
        <v>221</v>
      </c>
      <c r="H31" s="70"/>
      <c r="I31" s="71"/>
      <c r="J31" s="71"/>
      <c r="K31" s="71"/>
      <c r="L31" s="176" t="s">
        <v>150</v>
      </c>
      <c r="M31" s="177"/>
      <c r="N31" s="178"/>
      <c r="O31" t="s">
        <v>206</v>
      </c>
    </row>
    <row r="32" spans="1:15" ht="20.100000000000001" customHeight="1">
      <c r="A32">
        <v>23</v>
      </c>
      <c r="B32" s="66">
        <v>23</v>
      </c>
      <c r="C32" s="104">
        <v>2221125705</v>
      </c>
      <c r="D32" s="68" t="s">
        <v>173</v>
      </c>
      <c r="E32" s="69" t="s">
        <v>112</v>
      </c>
      <c r="F32" s="108" t="s">
        <v>158</v>
      </c>
      <c r="G32" s="108" t="s">
        <v>211</v>
      </c>
      <c r="H32" s="70"/>
      <c r="I32" s="71"/>
      <c r="J32" s="71"/>
      <c r="K32" s="71"/>
      <c r="L32" s="176" t="s">
        <v>144</v>
      </c>
      <c r="M32" s="177"/>
      <c r="N32" s="178"/>
      <c r="O32" t="s">
        <v>206</v>
      </c>
    </row>
    <row r="33" spans="1:16" ht="20.100000000000001" customHeight="1">
      <c r="A33">
        <v>24</v>
      </c>
      <c r="B33" s="66">
        <v>24</v>
      </c>
      <c r="C33" s="104">
        <v>2220423422</v>
      </c>
      <c r="D33" s="68" t="s">
        <v>174</v>
      </c>
      <c r="E33" s="69" t="s">
        <v>79</v>
      </c>
      <c r="F33" s="108" t="s">
        <v>158</v>
      </c>
      <c r="G33" s="108" t="s">
        <v>222</v>
      </c>
      <c r="H33" s="70"/>
      <c r="I33" s="71"/>
      <c r="J33" s="71"/>
      <c r="K33" s="71"/>
      <c r="L33" s="176" t="s">
        <v>144</v>
      </c>
      <c r="M33" s="177"/>
      <c r="N33" s="178"/>
      <c r="O33" t="s">
        <v>206</v>
      </c>
    </row>
    <row r="34" spans="1:16" ht="20.100000000000001" customHeight="1">
      <c r="A34">
        <v>25</v>
      </c>
      <c r="B34" s="66">
        <v>25</v>
      </c>
      <c r="C34" s="104">
        <v>2221217661</v>
      </c>
      <c r="D34" s="68" t="s">
        <v>141</v>
      </c>
      <c r="E34" s="69" t="s">
        <v>119</v>
      </c>
      <c r="F34" s="108" t="s">
        <v>158</v>
      </c>
      <c r="G34" s="108" t="s">
        <v>220</v>
      </c>
      <c r="H34" s="70"/>
      <c r="I34" s="71"/>
      <c r="J34" s="71"/>
      <c r="K34" s="71"/>
      <c r="L34" s="176" t="s">
        <v>144</v>
      </c>
      <c r="M34" s="177"/>
      <c r="N34" s="178"/>
      <c r="O34" t="s">
        <v>206</v>
      </c>
    </row>
    <row r="35" spans="1:16" ht="20.100000000000001" customHeight="1">
      <c r="A35">
        <v>26</v>
      </c>
      <c r="B35" s="66">
        <v>26</v>
      </c>
      <c r="C35" s="104">
        <v>2321179783</v>
      </c>
      <c r="D35" s="68" t="s">
        <v>141</v>
      </c>
      <c r="E35" s="69" t="s">
        <v>119</v>
      </c>
      <c r="F35" s="108" t="s">
        <v>158</v>
      </c>
      <c r="G35" s="108" t="s">
        <v>212</v>
      </c>
      <c r="H35" s="70"/>
      <c r="I35" s="71"/>
      <c r="J35" s="71"/>
      <c r="K35" s="71"/>
      <c r="L35" s="176" t="s">
        <v>144</v>
      </c>
      <c r="M35" s="177"/>
      <c r="N35" s="178"/>
      <c r="O35" t="s">
        <v>206</v>
      </c>
    </row>
    <row r="36" spans="1:16" ht="20.100000000000001" customHeight="1">
      <c r="A36">
        <v>27</v>
      </c>
      <c r="B36" s="66">
        <v>27</v>
      </c>
      <c r="C36" s="104">
        <v>2121154287</v>
      </c>
      <c r="D36" s="68" t="s">
        <v>175</v>
      </c>
      <c r="E36" s="69" t="s">
        <v>109</v>
      </c>
      <c r="F36" s="108" t="s">
        <v>158</v>
      </c>
      <c r="G36" s="108" t="s">
        <v>223</v>
      </c>
      <c r="H36" s="70"/>
      <c r="I36" s="71"/>
      <c r="J36" s="71"/>
      <c r="K36" s="71"/>
      <c r="L36" s="176" t="s">
        <v>144</v>
      </c>
      <c r="M36" s="177"/>
      <c r="N36" s="178"/>
      <c r="O36" t="s">
        <v>206</v>
      </c>
    </row>
    <row r="37" spans="1:16" ht="20.100000000000001" customHeight="1">
      <c r="A37">
        <v>28</v>
      </c>
      <c r="B37" s="66">
        <v>28</v>
      </c>
      <c r="C37" s="104">
        <v>2121866234</v>
      </c>
      <c r="D37" s="68" t="s">
        <v>139</v>
      </c>
      <c r="E37" s="69" t="s">
        <v>109</v>
      </c>
      <c r="F37" s="108" t="s">
        <v>158</v>
      </c>
      <c r="G37" s="108" t="s">
        <v>224</v>
      </c>
      <c r="H37" s="70"/>
      <c r="I37" s="71"/>
      <c r="J37" s="71"/>
      <c r="K37" s="71"/>
      <c r="L37" s="176" t="s">
        <v>150</v>
      </c>
      <c r="M37" s="177"/>
      <c r="N37" s="178"/>
      <c r="O37" t="s">
        <v>206</v>
      </c>
    </row>
    <row r="38" spans="1:16" ht="20.100000000000001" customHeight="1">
      <c r="A38">
        <v>29</v>
      </c>
      <c r="B38" s="66">
        <v>29</v>
      </c>
      <c r="C38" s="104">
        <v>23202211561</v>
      </c>
      <c r="D38" s="68" t="s">
        <v>176</v>
      </c>
      <c r="E38" s="69" t="s">
        <v>110</v>
      </c>
      <c r="F38" s="108" t="s">
        <v>158</v>
      </c>
      <c r="G38" s="108" t="s">
        <v>225</v>
      </c>
      <c r="H38" s="70"/>
      <c r="I38" s="71"/>
      <c r="J38" s="71"/>
      <c r="K38" s="71"/>
      <c r="L38" s="176" t="s">
        <v>144</v>
      </c>
      <c r="M38" s="177"/>
      <c r="N38" s="178"/>
      <c r="O38" t="s">
        <v>206</v>
      </c>
    </row>
    <row r="39" spans="1:16" ht="20.100000000000001" customHeight="1">
      <c r="A39">
        <v>30</v>
      </c>
      <c r="B39" s="73">
        <v>30</v>
      </c>
      <c r="C39" s="104">
        <v>2121527154</v>
      </c>
      <c r="D39" s="68" t="s">
        <v>135</v>
      </c>
      <c r="E39" s="69" t="s">
        <v>88</v>
      </c>
      <c r="F39" s="108" t="s">
        <v>158</v>
      </c>
      <c r="G39" s="108" t="s">
        <v>226</v>
      </c>
      <c r="H39" s="74"/>
      <c r="I39" s="75"/>
      <c r="J39" s="75"/>
      <c r="K39" s="75"/>
      <c r="L39" s="176" t="s">
        <v>150</v>
      </c>
      <c r="M39" s="177"/>
      <c r="N39" s="178"/>
      <c r="O39" t="s">
        <v>206</v>
      </c>
    </row>
    <row r="40" spans="1:16" ht="23.25" customHeight="1">
      <c r="A40">
        <v>0</v>
      </c>
      <c r="B40" s="76" t="s">
        <v>71</v>
      </c>
      <c r="C40" s="105"/>
      <c r="D40" s="78"/>
      <c r="E40" s="79"/>
      <c r="F40" s="109"/>
      <c r="G40" s="109"/>
      <c r="H40" s="81"/>
      <c r="I40" s="82"/>
      <c r="J40" s="82"/>
      <c r="K40" s="82"/>
      <c r="L40" s="118"/>
      <c r="M40" s="118"/>
      <c r="N40" s="118"/>
    </row>
    <row r="41" spans="1:16" ht="20.100000000000001" customHeight="1">
      <c r="A41">
        <v>0</v>
      </c>
      <c r="B41" s="83" t="s">
        <v>156</v>
      </c>
      <c r="C41" s="106"/>
      <c r="D41" s="85"/>
      <c r="E41" s="86"/>
      <c r="F41" s="110"/>
      <c r="G41" s="110"/>
      <c r="H41" s="88"/>
      <c r="I41" s="89"/>
      <c r="J41" s="89"/>
      <c r="K41" s="89"/>
      <c r="L41" s="90"/>
      <c r="M41" s="90"/>
      <c r="N41" s="90"/>
    </row>
    <row r="42" spans="1:16" ht="18.75" customHeight="1">
      <c r="A42">
        <v>0</v>
      </c>
      <c r="B42" s="91"/>
      <c r="C42" s="106"/>
      <c r="D42" s="85"/>
      <c r="E42" s="86"/>
      <c r="F42" s="110"/>
      <c r="G42" s="110"/>
      <c r="H42" s="88"/>
      <c r="I42" s="89"/>
      <c r="J42" s="89"/>
      <c r="K42" s="89"/>
      <c r="L42" s="90"/>
      <c r="M42" s="90"/>
      <c r="N42" s="90"/>
    </row>
    <row r="43" spans="1:16" ht="18" customHeight="1">
      <c r="A43" s="101">
        <v>0</v>
      </c>
      <c r="B43" s="91"/>
      <c r="C43" s="106"/>
      <c r="D43" s="85"/>
      <c r="E43" s="86"/>
      <c r="F43" s="110"/>
      <c r="G43" s="110"/>
      <c r="H43" s="88"/>
      <c r="I43" s="89"/>
      <c r="J43" s="89"/>
      <c r="K43" s="89"/>
      <c r="L43" s="90"/>
      <c r="M43" s="90"/>
      <c r="N43" s="90"/>
    </row>
    <row r="44" spans="1:16" ht="8.25" customHeight="1">
      <c r="A44" s="101">
        <v>0</v>
      </c>
      <c r="B44" s="91"/>
      <c r="C44" s="106"/>
      <c r="D44" s="85"/>
      <c r="E44" s="86"/>
      <c r="F44" s="110"/>
      <c r="G44" s="110"/>
      <c r="H44" s="88"/>
      <c r="I44" s="89"/>
      <c r="J44" s="89"/>
      <c r="K44" s="89"/>
      <c r="L44" s="90"/>
      <c r="M44" s="90"/>
      <c r="N44" s="90"/>
    </row>
    <row r="45" spans="1:16" ht="20.100000000000001" customHeight="1">
      <c r="A45" s="101">
        <v>0</v>
      </c>
      <c r="C45" s="112" t="s">
        <v>151</v>
      </c>
      <c r="D45" s="85"/>
      <c r="E45" s="86"/>
      <c r="F45" s="110"/>
      <c r="G45" s="110"/>
      <c r="H45" s="88"/>
      <c r="I45" s="89"/>
      <c r="J45" s="89"/>
      <c r="K45" s="89"/>
      <c r="L45" s="90"/>
      <c r="M45" s="90"/>
      <c r="N45" s="90"/>
    </row>
    <row r="46" spans="1:16" ht="13.5" customHeight="1">
      <c r="A46" s="101">
        <v>0</v>
      </c>
      <c r="B46" s="92"/>
      <c r="C46" s="106"/>
      <c r="D46" s="85"/>
      <c r="E46" s="86"/>
      <c r="F46" s="110"/>
      <c r="G46" s="110"/>
      <c r="H46" s="113" t="s">
        <v>50</v>
      </c>
      <c r="I46" s="114">
        <v>2</v>
      </c>
      <c r="J46" s="89"/>
      <c r="K46" s="191" t="s">
        <v>50</v>
      </c>
      <c r="L46" s="192">
        <v>2</v>
      </c>
      <c r="M46" s="55"/>
      <c r="N46" s="115"/>
      <c r="O46" s="103"/>
      <c r="P46" s="103"/>
    </row>
    <row r="47" spans="1:16" ht="20.100000000000001" customHeight="1">
      <c r="A47">
        <v>31</v>
      </c>
      <c r="B47" s="93">
        <v>31</v>
      </c>
      <c r="C47" s="107">
        <v>2221174894</v>
      </c>
      <c r="D47" s="95" t="s">
        <v>139</v>
      </c>
      <c r="E47" s="96" t="s">
        <v>88</v>
      </c>
      <c r="F47" s="111" t="s">
        <v>158</v>
      </c>
      <c r="G47" s="111" t="s">
        <v>227</v>
      </c>
      <c r="H47" s="97"/>
      <c r="I47" s="98"/>
      <c r="J47" s="98"/>
      <c r="K47" s="98"/>
      <c r="L47" s="196" t="s">
        <v>150</v>
      </c>
      <c r="M47" s="197"/>
      <c r="N47" s="198"/>
      <c r="O47" t="s">
        <v>206</v>
      </c>
    </row>
    <row r="48" spans="1:16" ht="20.100000000000001" customHeight="1">
      <c r="A48">
        <v>32</v>
      </c>
      <c r="B48" s="66">
        <v>32</v>
      </c>
      <c r="C48" s="104">
        <v>2121114045</v>
      </c>
      <c r="D48" s="68" t="s">
        <v>125</v>
      </c>
      <c r="E48" s="69" t="s">
        <v>94</v>
      </c>
      <c r="F48" s="108" t="s">
        <v>158</v>
      </c>
      <c r="G48" s="108" t="s">
        <v>228</v>
      </c>
      <c r="H48" s="70"/>
      <c r="I48" s="71"/>
      <c r="J48" s="71"/>
      <c r="K48" s="71"/>
      <c r="L48" s="176" t="s">
        <v>144</v>
      </c>
      <c r="M48" s="177"/>
      <c r="N48" s="178"/>
      <c r="O48" t="s">
        <v>206</v>
      </c>
    </row>
    <row r="49" spans="1:15" ht="20.100000000000001" customHeight="1">
      <c r="A49">
        <v>33</v>
      </c>
      <c r="B49" s="66">
        <v>33</v>
      </c>
      <c r="C49" s="104">
        <v>2321214293</v>
      </c>
      <c r="D49" s="68" t="s">
        <v>145</v>
      </c>
      <c r="E49" s="69" t="s">
        <v>104</v>
      </c>
      <c r="F49" s="108" t="s">
        <v>158</v>
      </c>
      <c r="G49" s="108" t="s">
        <v>207</v>
      </c>
      <c r="H49" s="70"/>
      <c r="I49" s="71"/>
      <c r="J49" s="71"/>
      <c r="K49" s="71"/>
      <c r="L49" s="176" t="s">
        <v>150</v>
      </c>
      <c r="M49" s="177"/>
      <c r="N49" s="178"/>
      <c r="O49" t="s">
        <v>206</v>
      </c>
    </row>
    <row r="50" spans="1:15" ht="20.100000000000001" customHeight="1">
      <c r="A50">
        <v>34</v>
      </c>
      <c r="B50" s="66">
        <v>34</v>
      </c>
      <c r="C50" s="104">
        <v>2221125754</v>
      </c>
      <c r="D50" s="68" t="s">
        <v>132</v>
      </c>
      <c r="E50" s="69" t="s">
        <v>97</v>
      </c>
      <c r="F50" s="108" t="s">
        <v>158</v>
      </c>
      <c r="G50" s="108" t="s">
        <v>211</v>
      </c>
      <c r="H50" s="70"/>
      <c r="I50" s="71"/>
      <c r="J50" s="71"/>
      <c r="K50" s="71"/>
      <c r="L50" s="176" t="s">
        <v>144</v>
      </c>
      <c r="M50" s="177"/>
      <c r="N50" s="178"/>
      <c r="O50" t="s">
        <v>206</v>
      </c>
    </row>
    <row r="51" spans="1:15" ht="20.100000000000001" customHeight="1">
      <c r="A51">
        <v>35</v>
      </c>
      <c r="B51" s="66">
        <v>35</v>
      </c>
      <c r="C51" s="104">
        <v>23211712074</v>
      </c>
      <c r="D51" s="68" t="s">
        <v>177</v>
      </c>
      <c r="E51" s="69" t="s">
        <v>100</v>
      </c>
      <c r="F51" s="108" t="s">
        <v>158</v>
      </c>
      <c r="G51" s="108" t="s">
        <v>212</v>
      </c>
      <c r="H51" s="70"/>
      <c r="I51" s="71"/>
      <c r="J51" s="71"/>
      <c r="K51" s="71"/>
      <c r="L51" s="176" t="s">
        <v>150</v>
      </c>
      <c r="M51" s="177"/>
      <c r="N51" s="178"/>
      <c r="O51" t="s">
        <v>206</v>
      </c>
    </row>
    <row r="52" spans="1:15" ht="20.100000000000001" customHeight="1">
      <c r="A52">
        <v>36</v>
      </c>
      <c r="B52" s="66">
        <v>36</v>
      </c>
      <c r="C52" s="104">
        <v>24211215291</v>
      </c>
      <c r="D52" s="68" t="s">
        <v>178</v>
      </c>
      <c r="E52" s="69" t="s">
        <v>148</v>
      </c>
      <c r="F52" s="108" t="s">
        <v>179</v>
      </c>
      <c r="G52" s="108" t="s">
        <v>219</v>
      </c>
      <c r="H52" s="70"/>
      <c r="I52" s="71"/>
      <c r="J52" s="71"/>
      <c r="K52" s="71"/>
      <c r="L52" s="176" t="s">
        <v>144</v>
      </c>
      <c r="M52" s="177"/>
      <c r="N52" s="178"/>
      <c r="O52" t="s">
        <v>206</v>
      </c>
    </row>
    <row r="53" spans="1:15" ht="20.100000000000001" customHeight="1">
      <c r="A53">
        <v>37</v>
      </c>
      <c r="B53" s="66">
        <v>37</v>
      </c>
      <c r="C53" s="104">
        <v>2110219599</v>
      </c>
      <c r="D53" s="68" t="s">
        <v>180</v>
      </c>
      <c r="E53" s="69" t="s">
        <v>121</v>
      </c>
      <c r="F53" s="108" t="s">
        <v>179</v>
      </c>
      <c r="G53" s="108" t="s">
        <v>229</v>
      </c>
      <c r="H53" s="70"/>
      <c r="I53" s="71"/>
      <c r="J53" s="71"/>
      <c r="K53" s="71"/>
      <c r="L53" s="176" t="s">
        <v>144</v>
      </c>
      <c r="M53" s="177"/>
      <c r="N53" s="178"/>
      <c r="O53" t="s">
        <v>206</v>
      </c>
    </row>
    <row r="54" spans="1:15" ht="20.100000000000001" customHeight="1">
      <c r="A54">
        <v>38</v>
      </c>
      <c r="B54" s="66">
        <v>38</v>
      </c>
      <c r="C54" s="104">
        <v>2121157093</v>
      </c>
      <c r="D54" s="68" t="s">
        <v>136</v>
      </c>
      <c r="E54" s="69" t="s">
        <v>124</v>
      </c>
      <c r="F54" s="108" t="s">
        <v>179</v>
      </c>
      <c r="G54" s="108" t="s">
        <v>230</v>
      </c>
      <c r="H54" s="70"/>
      <c r="I54" s="71"/>
      <c r="J54" s="71"/>
      <c r="K54" s="71"/>
      <c r="L54" s="176" t="s">
        <v>144</v>
      </c>
      <c r="M54" s="177"/>
      <c r="N54" s="178"/>
      <c r="O54" t="s">
        <v>206</v>
      </c>
    </row>
    <row r="55" spans="1:15" ht="20.100000000000001" customHeight="1">
      <c r="A55">
        <v>39</v>
      </c>
      <c r="B55" s="66">
        <v>39</v>
      </c>
      <c r="C55" s="104">
        <v>2221125614</v>
      </c>
      <c r="D55" s="68" t="s">
        <v>181</v>
      </c>
      <c r="E55" s="69" t="s">
        <v>124</v>
      </c>
      <c r="F55" s="108" t="s">
        <v>179</v>
      </c>
      <c r="G55" s="108" t="s">
        <v>211</v>
      </c>
      <c r="H55" s="70"/>
      <c r="I55" s="71"/>
      <c r="J55" s="71"/>
      <c r="K55" s="71"/>
      <c r="L55" s="176" t="s">
        <v>150</v>
      </c>
      <c r="M55" s="177"/>
      <c r="N55" s="178"/>
      <c r="O55" t="s">
        <v>206</v>
      </c>
    </row>
    <row r="56" spans="1:15" ht="20.100000000000001" customHeight="1">
      <c r="A56">
        <v>40</v>
      </c>
      <c r="B56" s="66">
        <v>40</v>
      </c>
      <c r="C56" s="104">
        <v>2321124082</v>
      </c>
      <c r="D56" s="68" t="s">
        <v>182</v>
      </c>
      <c r="E56" s="69" t="s">
        <v>82</v>
      </c>
      <c r="F56" s="108" t="s">
        <v>179</v>
      </c>
      <c r="G56" s="108" t="s">
        <v>214</v>
      </c>
      <c r="H56" s="70"/>
      <c r="I56" s="71"/>
      <c r="J56" s="71"/>
      <c r="K56" s="71"/>
      <c r="L56" s="176" t="s">
        <v>144</v>
      </c>
      <c r="M56" s="177"/>
      <c r="N56" s="178"/>
      <c r="O56" t="s">
        <v>206</v>
      </c>
    </row>
    <row r="57" spans="1:15" ht="20.100000000000001" customHeight="1">
      <c r="A57">
        <v>41</v>
      </c>
      <c r="B57" s="66">
        <v>41</v>
      </c>
      <c r="C57" s="104">
        <v>23202410062</v>
      </c>
      <c r="D57" s="68" t="s">
        <v>149</v>
      </c>
      <c r="E57" s="69" t="s">
        <v>84</v>
      </c>
      <c r="F57" s="108" t="s">
        <v>179</v>
      </c>
      <c r="G57" s="108" t="s">
        <v>231</v>
      </c>
      <c r="H57" s="70"/>
      <c r="I57" s="71"/>
      <c r="J57" s="71"/>
      <c r="K57" s="71"/>
      <c r="L57" s="176" t="s">
        <v>150</v>
      </c>
      <c r="M57" s="177"/>
      <c r="N57" s="178"/>
      <c r="O57" t="s">
        <v>206</v>
      </c>
    </row>
    <row r="58" spans="1:15" ht="20.100000000000001" customHeight="1">
      <c r="A58">
        <v>0</v>
      </c>
      <c r="B58" s="66">
        <v>42</v>
      </c>
      <c r="C58" s="104" t="s">
        <v>144</v>
      </c>
      <c r="D58" s="68" t="s">
        <v>144</v>
      </c>
      <c r="E58" s="69" t="s">
        <v>144</v>
      </c>
      <c r="F58" s="108" t="s">
        <v>144</v>
      </c>
      <c r="G58" s="108" t="s">
        <v>144</v>
      </c>
      <c r="H58" s="70"/>
      <c r="I58" s="71"/>
      <c r="J58" s="71"/>
      <c r="K58" s="71"/>
      <c r="L58" s="176" t="s">
        <v>144</v>
      </c>
      <c r="M58" s="177"/>
      <c r="N58" s="178"/>
      <c r="O58" t="s">
        <v>206</v>
      </c>
    </row>
    <row r="59" spans="1:15" ht="20.100000000000001" customHeight="1">
      <c r="A59">
        <v>0</v>
      </c>
      <c r="B59" s="66">
        <v>43</v>
      </c>
      <c r="C59" s="104" t="s">
        <v>144</v>
      </c>
      <c r="D59" s="68" t="s">
        <v>144</v>
      </c>
      <c r="E59" s="69" t="s">
        <v>144</v>
      </c>
      <c r="F59" s="108" t="s">
        <v>144</v>
      </c>
      <c r="G59" s="108" t="s">
        <v>144</v>
      </c>
      <c r="H59" s="70"/>
      <c r="I59" s="71"/>
      <c r="J59" s="71"/>
      <c r="K59" s="71"/>
      <c r="L59" s="176" t="s">
        <v>144</v>
      </c>
      <c r="M59" s="177"/>
      <c r="N59" s="178"/>
      <c r="O59" t="s">
        <v>206</v>
      </c>
    </row>
    <row r="60" spans="1:15" ht="20.100000000000001" customHeight="1">
      <c r="A60">
        <v>0</v>
      </c>
      <c r="B60" s="66">
        <v>44</v>
      </c>
      <c r="C60" s="104" t="s">
        <v>144</v>
      </c>
      <c r="D60" s="68" t="s">
        <v>144</v>
      </c>
      <c r="E60" s="69" t="s">
        <v>144</v>
      </c>
      <c r="F60" s="108" t="s">
        <v>144</v>
      </c>
      <c r="G60" s="108" t="s">
        <v>144</v>
      </c>
      <c r="H60" s="70"/>
      <c r="I60" s="71"/>
      <c r="J60" s="71"/>
      <c r="K60" s="71"/>
      <c r="L60" s="176" t="s">
        <v>144</v>
      </c>
      <c r="M60" s="177"/>
      <c r="N60" s="178"/>
      <c r="O60" t="s">
        <v>206</v>
      </c>
    </row>
    <row r="61" spans="1:15" ht="20.100000000000001" customHeight="1">
      <c r="A61">
        <v>0</v>
      </c>
      <c r="B61" s="66">
        <v>45</v>
      </c>
      <c r="C61" s="104" t="s">
        <v>144</v>
      </c>
      <c r="D61" s="68" t="s">
        <v>144</v>
      </c>
      <c r="E61" s="69" t="s">
        <v>144</v>
      </c>
      <c r="F61" s="108" t="s">
        <v>144</v>
      </c>
      <c r="G61" s="108" t="s">
        <v>144</v>
      </c>
      <c r="H61" s="70"/>
      <c r="I61" s="71"/>
      <c r="J61" s="71"/>
      <c r="K61" s="71"/>
      <c r="L61" s="176" t="s">
        <v>144</v>
      </c>
      <c r="M61" s="177"/>
      <c r="N61" s="178"/>
      <c r="O61" t="s">
        <v>206</v>
      </c>
    </row>
    <row r="62" spans="1:15" ht="20.100000000000001" customHeight="1">
      <c r="A62">
        <v>0</v>
      </c>
      <c r="B62" s="66">
        <v>46</v>
      </c>
      <c r="C62" s="104" t="s">
        <v>144</v>
      </c>
      <c r="D62" s="68" t="s">
        <v>144</v>
      </c>
      <c r="E62" s="69" t="s">
        <v>144</v>
      </c>
      <c r="F62" s="108" t="s">
        <v>144</v>
      </c>
      <c r="G62" s="108" t="s">
        <v>144</v>
      </c>
      <c r="H62" s="70"/>
      <c r="I62" s="71"/>
      <c r="J62" s="71"/>
      <c r="K62" s="71"/>
      <c r="L62" s="176" t="s">
        <v>144</v>
      </c>
      <c r="M62" s="177"/>
      <c r="N62" s="178"/>
      <c r="O62" t="s">
        <v>206</v>
      </c>
    </row>
    <row r="63" spans="1:15" ht="20.100000000000001" customHeight="1">
      <c r="A63">
        <v>0</v>
      </c>
      <c r="B63" s="66">
        <v>47</v>
      </c>
      <c r="C63" s="104" t="s">
        <v>144</v>
      </c>
      <c r="D63" s="68" t="s">
        <v>144</v>
      </c>
      <c r="E63" s="69" t="s">
        <v>144</v>
      </c>
      <c r="F63" s="108" t="s">
        <v>144</v>
      </c>
      <c r="G63" s="108" t="s">
        <v>144</v>
      </c>
      <c r="H63" s="70"/>
      <c r="I63" s="71"/>
      <c r="J63" s="71"/>
      <c r="K63" s="71"/>
      <c r="L63" s="176" t="s">
        <v>144</v>
      </c>
      <c r="M63" s="177"/>
      <c r="N63" s="178"/>
      <c r="O63" t="s">
        <v>206</v>
      </c>
    </row>
    <row r="64" spans="1:15" ht="20.100000000000001" customHeight="1">
      <c r="A64">
        <v>0</v>
      </c>
      <c r="B64" s="66">
        <v>48</v>
      </c>
      <c r="C64" s="104" t="s">
        <v>144</v>
      </c>
      <c r="D64" s="68" t="s">
        <v>144</v>
      </c>
      <c r="E64" s="69" t="s">
        <v>144</v>
      </c>
      <c r="F64" s="108" t="s">
        <v>144</v>
      </c>
      <c r="G64" s="108" t="s">
        <v>144</v>
      </c>
      <c r="H64" s="70"/>
      <c r="I64" s="71"/>
      <c r="J64" s="71"/>
      <c r="K64" s="71"/>
      <c r="L64" s="176" t="s">
        <v>144</v>
      </c>
      <c r="M64" s="177"/>
      <c r="N64" s="178"/>
      <c r="O64" t="s">
        <v>206</v>
      </c>
    </row>
    <row r="65" spans="1:15" ht="20.100000000000001" customHeight="1">
      <c r="A65">
        <v>0</v>
      </c>
      <c r="B65" s="66">
        <v>49</v>
      </c>
      <c r="C65" s="104" t="s">
        <v>144</v>
      </c>
      <c r="D65" s="68" t="s">
        <v>144</v>
      </c>
      <c r="E65" s="69" t="s">
        <v>144</v>
      </c>
      <c r="F65" s="108" t="s">
        <v>144</v>
      </c>
      <c r="G65" s="108" t="s">
        <v>144</v>
      </c>
      <c r="H65" s="70"/>
      <c r="I65" s="71"/>
      <c r="J65" s="71"/>
      <c r="K65" s="71"/>
      <c r="L65" s="176" t="s">
        <v>144</v>
      </c>
      <c r="M65" s="177"/>
      <c r="N65" s="178"/>
      <c r="O65" t="s">
        <v>206</v>
      </c>
    </row>
    <row r="66" spans="1:15" ht="20.100000000000001" customHeight="1">
      <c r="A66">
        <v>0</v>
      </c>
      <c r="B66" s="66">
        <v>50</v>
      </c>
      <c r="C66" s="104" t="s">
        <v>144</v>
      </c>
      <c r="D66" s="68" t="s">
        <v>144</v>
      </c>
      <c r="E66" s="69" t="s">
        <v>144</v>
      </c>
      <c r="F66" s="108" t="s">
        <v>144</v>
      </c>
      <c r="G66" s="108" t="s">
        <v>144</v>
      </c>
      <c r="H66" s="70"/>
      <c r="I66" s="71"/>
      <c r="J66" s="71"/>
      <c r="K66" s="71"/>
      <c r="L66" s="176" t="s">
        <v>144</v>
      </c>
      <c r="M66" s="177"/>
      <c r="N66" s="178"/>
      <c r="O66" t="s">
        <v>206</v>
      </c>
    </row>
    <row r="67" spans="1:15" ht="20.100000000000001" customHeight="1">
      <c r="A67">
        <v>0</v>
      </c>
      <c r="B67" s="66">
        <v>51</v>
      </c>
      <c r="C67" s="104" t="s">
        <v>144</v>
      </c>
      <c r="D67" s="68" t="s">
        <v>144</v>
      </c>
      <c r="E67" s="69" t="s">
        <v>144</v>
      </c>
      <c r="F67" s="108" t="s">
        <v>144</v>
      </c>
      <c r="G67" s="108" t="s">
        <v>144</v>
      </c>
      <c r="H67" s="70"/>
      <c r="I67" s="71"/>
      <c r="J67" s="71"/>
      <c r="K67" s="71"/>
      <c r="L67" s="176" t="s">
        <v>144</v>
      </c>
      <c r="M67" s="177"/>
      <c r="N67" s="178"/>
      <c r="O67" t="s">
        <v>206</v>
      </c>
    </row>
    <row r="68" spans="1:15" ht="20.100000000000001" customHeight="1">
      <c r="A68">
        <v>0</v>
      </c>
      <c r="B68" s="66">
        <v>52</v>
      </c>
      <c r="C68" s="104" t="s">
        <v>144</v>
      </c>
      <c r="D68" s="68" t="s">
        <v>144</v>
      </c>
      <c r="E68" s="69" t="s">
        <v>144</v>
      </c>
      <c r="F68" s="108" t="s">
        <v>144</v>
      </c>
      <c r="G68" s="108" t="s">
        <v>144</v>
      </c>
      <c r="H68" s="70"/>
      <c r="I68" s="71"/>
      <c r="J68" s="71"/>
      <c r="K68" s="71"/>
      <c r="L68" s="176" t="s">
        <v>144</v>
      </c>
      <c r="M68" s="177"/>
      <c r="N68" s="178"/>
      <c r="O68" t="s">
        <v>206</v>
      </c>
    </row>
    <row r="69" spans="1:15" ht="20.100000000000001" customHeight="1">
      <c r="A69">
        <v>0</v>
      </c>
      <c r="B69" s="66">
        <v>53</v>
      </c>
      <c r="C69" s="104" t="s">
        <v>144</v>
      </c>
      <c r="D69" s="68" t="s">
        <v>144</v>
      </c>
      <c r="E69" s="69" t="s">
        <v>144</v>
      </c>
      <c r="F69" s="108" t="s">
        <v>144</v>
      </c>
      <c r="G69" s="108" t="s">
        <v>144</v>
      </c>
      <c r="H69" s="70"/>
      <c r="I69" s="71"/>
      <c r="J69" s="71"/>
      <c r="K69" s="71"/>
      <c r="L69" s="176" t="s">
        <v>144</v>
      </c>
      <c r="M69" s="177"/>
      <c r="N69" s="178"/>
      <c r="O69" t="s">
        <v>206</v>
      </c>
    </row>
    <row r="70" spans="1:15" ht="20.100000000000001" customHeight="1">
      <c r="A70">
        <v>0</v>
      </c>
      <c r="B70" s="66">
        <v>54</v>
      </c>
      <c r="C70" s="104" t="s">
        <v>144</v>
      </c>
      <c r="D70" s="68" t="s">
        <v>144</v>
      </c>
      <c r="E70" s="69" t="s">
        <v>144</v>
      </c>
      <c r="F70" s="108" t="s">
        <v>144</v>
      </c>
      <c r="G70" s="108" t="s">
        <v>144</v>
      </c>
      <c r="H70" s="70"/>
      <c r="I70" s="71"/>
      <c r="J70" s="71"/>
      <c r="K70" s="71"/>
      <c r="L70" s="176" t="s">
        <v>144</v>
      </c>
      <c r="M70" s="177"/>
      <c r="N70" s="178"/>
      <c r="O70" t="s">
        <v>206</v>
      </c>
    </row>
    <row r="71" spans="1:15" ht="20.100000000000001" customHeight="1">
      <c r="A71">
        <v>0</v>
      </c>
      <c r="B71" s="66">
        <v>55</v>
      </c>
      <c r="C71" s="104" t="s">
        <v>144</v>
      </c>
      <c r="D71" s="68" t="s">
        <v>144</v>
      </c>
      <c r="E71" s="69" t="s">
        <v>144</v>
      </c>
      <c r="F71" s="108" t="s">
        <v>144</v>
      </c>
      <c r="G71" s="108" t="s">
        <v>144</v>
      </c>
      <c r="H71" s="70"/>
      <c r="I71" s="71"/>
      <c r="J71" s="71"/>
      <c r="K71" s="71"/>
      <c r="L71" s="176" t="s">
        <v>144</v>
      </c>
      <c r="M71" s="177"/>
      <c r="N71" s="178"/>
      <c r="O71" t="s">
        <v>206</v>
      </c>
    </row>
    <row r="72" spans="1:15" ht="20.100000000000001" customHeight="1">
      <c r="A72">
        <v>0</v>
      </c>
      <c r="B72" s="66">
        <v>56</v>
      </c>
      <c r="C72" s="104" t="s">
        <v>144</v>
      </c>
      <c r="D72" s="68" t="s">
        <v>144</v>
      </c>
      <c r="E72" s="69" t="s">
        <v>144</v>
      </c>
      <c r="F72" s="108" t="s">
        <v>144</v>
      </c>
      <c r="G72" s="108" t="s">
        <v>144</v>
      </c>
      <c r="H72" s="70"/>
      <c r="I72" s="71"/>
      <c r="J72" s="71"/>
      <c r="K72" s="71"/>
      <c r="L72" s="176" t="s">
        <v>144</v>
      </c>
      <c r="M72" s="177"/>
      <c r="N72" s="178"/>
      <c r="O72" t="s">
        <v>206</v>
      </c>
    </row>
    <row r="73" spans="1:15" ht="20.100000000000001" customHeight="1">
      <c r="A73">
        <v>0</v>
      </c>
      <c r="B73" s="66">
        <v>57</v>
      </c>
      <c r="C73" s="104" t="s">
        <v>144</v>
      </c>
      <c r="D73" s="68" t="s">
        <v>144</v>
      </c>
      <c r="E73" s="69" t="s">
        <v>144</v>
      </c>
      <c r="F73" s="108" t="s">
        <v>144</v>
      </c>
      <c r="G73" s="108" t="s">
        <v>144</v>
      </c>
      <c r="H73" s="70"/>
      <c r="I73" s="71"/>
      <c r="J73" s="71"/>
      <c r="K73" s="71"/>
      <c r="L73" s="176" t="s">
        <v>144</v>
      </c>
      <c r="M73" s="177"/>
      <c r="N73" s="178"/>
      <c r="O73" t="s">
        <v>206</v>
      </c>
    </row>
    <row r="74" spans="1:15" ht="20.100000000000001" customHeight="1">
      <c r="A74">
        <v>0</v>
      </c>
      <c r="B74" s="66">
        <v>58</v>
      </c>
      <c r="C74" s="104" t="s">
        <v>144</v>
      </c>
      <c r="D74" s="68" t="s">
        <v>144</v>
      </c>
      <c r="E74" s="69" t="s">
        <v>144</v>
      </c>
      <c r="F74" s="108" t="s">
        <v>144</v>
      </c>
      <c r="G74" s="108" t="s">
        <v>144</v>
      </c>
      <c r="H74" s="70"/>
      <c r="I74" s="71"/>
      <c r="J74" s="71"/>
      <c r="K74" s="71"/>
      <c r="L74" s="176" t="s">
        <v>144</v>
      </c>
      <c r="M74" s="177"/>
      <c r="N74" s="178"/>
      <c r="O74" t="s">
        <v>206</v>
      </c>
    </row>
    <row r="75" spans="1:15" ht="20.100000000000001" customHeight="1">
      <c r="A75">
        <v>0</v>
      </c>
      <c r="B75" s="66">
        <v>59</v>
      </c>
      <c r="C75" s="104" t="s">
        <v>144</v>
      </c>
      <c r="D75" s="68" t="s">
        <v>144</v>
      </c>
      <c r="E75" s="69" t="s">
        <v>144</v>
      </c>
      <c r="F75" s="108" t="s">
        <v>144</v>
      </c>
      <c r="G75" s="108" t="s">
        <v>144</v>
      </c>
      <c r="H75" s="70"/>
      <c r="I75" s="71"/>
      <c r="J75" s="71"/>
      <c r="K75" s="71"/>
      <c r="L75" s="176" t="s">
        <v>144</v>
      </c>
      <c r="M75" s="177"/>
      <c r="N75" s="178"/>
      <c r="O75" t="s">
        <v>206</v>
      </c>
    </row>
    <row r="76" spans="1:15" ht="20.100000000000001" customHeight="1">
      <c r="A76">
        <v>0</v>
      </c>
      <c r="B76" s="66">
        <v>60</v>
      </c>
      <c r="C76" s="104" t="s">
        <v>144</v>
      </c>
      <c r="D76" s="68" t="s">
        <v>144</v>
      </c>
      <c r="E76" s="69" t="s">
        <v>144</v>
      </c>
      <c r="F76" s="108" t="s">
        <v>144</v>
      </c>
      <c r="G76" s="108" t="s">
        <v>144</v>
      </c>
      <c r="H76" s="70"/>
      <c r="I76" s="71"/>
      <c r="J76" s="71"/>
      <c r="K76" s="71"/>
      <c r="L76" s="193" t="s">
        <v>144</v>
      </c>
      <c r="M76" s="194"/>
      <c r="N76" s="195"/>
      <c r="O76" t="s">
        <v>206</v>
      </c>
    </row>
    <row r="77" spans="1:15" ht="23.25" customHeight="1">
      <c r="A77">
        <v>0</v>
      </c>
      <c r="B77" s="76" t="s">
        <v>71</v>
      </c>
      <c r="C77" s="105"/>
      <c r="D77" s="78"/>
      <c r="E77" s="79"/>
      <c r="F77" s="109"/>
      <c r="G77" s="109"/>
      <c r="H77" s="81"/>
      <c r="I77" s="82"/>
      <c r="J77" s="82"/>
      <c r="K77" s="82"/>
      <c r="L77" s="118"/>
      <c r="M77" s="118"/>
      <c r="N77" s="118"/>
    </row>
    <row r="78" spans="1:15" ht="20.100000000000001" customHeight="1">
      <c r="A78">
        <v>0</v>
      </c>
      <c r="B78" s="83" t="s">
        <v>156</v>
      </c>
      <c r="C78" s="106"/>
      <c r="D78" s="85"/>
      <c r="E78" s="86"/>
      <c r="F78" s="110"/>
      <c r="G78" s="110"/>
      <c r="H78" s="88"/>
      <c r="I78" s="89"/>
      <c r="J78" s="89"/>
      <c r="K78" s="89"/>
      <c r="L78" s="90"/>
      <c r="M78" s="90"/>
      <c r="N78" s="90"/>
    </row>
    <row r="79" spans="1:15" ht="20.100000000000001" customHeight="1">
      <c r="A79">
        <v>0</v>
      </c>
      <c r="B79" s="91"/>
      <c r="C79" s="106"/>
      <c r="D79" s="85"/>
      <c r="E79" s="86"/>
      <c r="F79" s="110"/>
      <c r="G79" s="110"/>
      <c r="H79" s="88"/>
      <c r="I79" s="89"/>
      <c r="J79" s="89"/>
      <c r="K79" s="89"/>
      <c r="L79" s="90"/>
      <c r="M79" s="90"/>
      <c r="N79" s="90"/>
    </row>
    <row r="80" spans="1:15" ht="18" customHeight="1">
      <c r="A80" s="101">
        <v>0</v>
      </c>
      <c r="B80" s="91"/>
      <c r="C80" s="106"/>
      <c r="D80" s="85"/>
      <c r="E80" s="86"/>
      <c r="F80" s="110"/>
      <c r="G80" s="110"/>
      <c r="H80" s="88"/>
      <c r="I80" s="89"/>
      <c r="J80" s="89"/>
      <c r="K80" s="89"/>
      <c r="L80" s="90"/>
      <c r="M80" s="90"/>
      <c r="N80" s="90"/>
    </row>
    <row r="81" spans="1:15" ht="8.25" customHeight="1">
      <c r="A81" s="101">
        <v>0</v>
      </c>
      <c r="B81" s="91"/>
      <c r="C81" s="106"/>
      <c r="D81" s="85"/>
      <c r="E81" s="86"/>
      <c r="F81" s="110"/>
      <c r="G81" s="110"/>
      <c r="H81" s="88"/>
      <c r="I81" s="89"/>
      <c r="J81" s="89"/>
      <c r="K81" s="89"/>
      <c r="L81" s="90"/>
      <c r="M81" s="90"/>
      <c r="N81" s="90"/>
    </row>
    <row r="82" spans="1:15" ht="20.100000000000001" customHeight="1">
      <c r="A82" s="101">
        <v>0</v>
      </c>
      <c r="B82" s="92"/>
      <c r="C82" s="112" t="s">
        <v>151</v>
      </c>
      <c r="D82" s="85"/>
      <c r="E82" s="86"/>
      <c r="F82" s="110"/>
      <c r="G82" s="110"/>
      <c r="H82" s="88"/>
      <c r="I82" s="89"/>
      <c r="J82" s="89"/>
      <c r="K82" s="89"/>
      <c r="L82" s="90"/>
      <c r="M82" s="90"/>
      <c r="N82" s="90"/>
    </row>
    <row r="83" spans="1:15" ht="12.75" customHeight="1">
      <c r="A83" s="101">
        <v>0</v>
      </c>
      <c r="B83" s="92"/>
      <c r="C83" s="106"/>
      <c r="D83" s="85"/>
      <c r="E83" s="86"/>
      <c r="F83" s="110"/>
      <c r="G83" s="110"/>
      <c r="H83" s="113" t="s">
        <v>50</v>
      </c>
      <c r="I83" s="114">
        <v>2</v>
      </c>
      <c r="J83" s="89"/>
      <c r="K83" s="102" t="s">
        <v>51</v>
      </c>
      <c r="L83" s="116">
        <v>2</v>
      </c>
      <c r="M83" s="90"/>
    </row>
    <row r="85" spans="1:15" s="57" customFormat="1" ht="15">
      <c r="C85" s="189" t="s">
        <v>57</v>
      </c>
      <c r="D85" s="189"/>
      <c r="E85" s="58"/>
      <c r="F85" s="173" t="s">
        <v>155</v>
      </c>
      <c r="G85" s="173"/>
      <c r="H85" s="173"/>
      <c r="I85" s="173"/>
      <c r="J85" s="173"/>
      <c r="K85" s="173"/>
      <c r="L85" s="59" t="s">
        <v>198</v>
      </c>
    </row>
    <row r="86" spans="1:15" s="57" customFormat="1" ht="15">
      <c r="C86" s="189" t="s">
        <v>59</v>
      </c>
      <c r="D86" s="189"/>
      <c r="E86" s="60" t="s">
        <v>232</v>
      </c>
      <c r="F86" s="190" t="s">
        <v>201</v>
      </c>
      <c r="G86" s="190"/>
      <c r="H86" s="190"/>
      <c r="I86" s="190"/>
      <c r="J86" s="190"/>
      <c r="K86" s="190"/>
      <c r="L86" s="61" t="s">
        <v>60</v>
      </c>
      <c r="M86" s="62" t="s">
        <v>61</v>
      </c>
      <c r="N86" s="62">
        <v>1</v>
      </c>
    </row>
    <row r="87" spans="1:15" s="63" customFormat="1" ht="18.75" customHeight="1">
      <c r="C87" s="64" t="s">
        <v>202</v>
      </c>
      <c r="D87" s="174" t="s">
        <v>203</v>
      </c>
      <c r="E87" s="174"/>
      <c r="F87" s="174"/>
      <c r="G87" s="174"/>
      <c r="H87" s="174"/>
      <c r="I87" s="174"/>
      <c r="J87" s="174"/>
      <c r="K87" s="174"/>
      <c r="L87" s="61" t="s">
        <v>62</v>
      </c>
      <c r="M87" s="61" t="s">
        <v>61</v>
      </c>
      <c r="N87" s="117" t="s">
        <v>157</v>
      </c>
    </row>
    <row r="88" spans="1:15" s="63" customFormat="1" ht="18.75" customHeight="1">
      <c r="B88" s="175" t="s">
        <v>233</v>
      </c>
      <c r="C88" s="175"/>
      <c r="D88" s="175"/>
      <c r="E88" s="175"/>
      <c r="F88" s="175"/>
      <c r="G88" s="175"/>
      <c r="H88" s="175"/>
      <c r="I88" s="175"/>
      <c r="J88" s="175"/>
      <c r="K88" s="175"/>
      <c r="L88" s="61" t="s">
        <v>63</v>
      </c>
      <c r="M88" s="61" t="s">
        <v>61</v>
      </c>
      <c r="N88" s="61">
        <v>1</v>
      </c>
    </row>
    <row r="89" spans="1:15" ht="9" customHeight="1"/>
    <row r="90" spans="1:15" ht="15" customHeight="1">
      <c r="B90" s="169" t="s">
        <v>4</v>
      </c>
      <c r="C90" s="170" t="s">
        <v>64</v>
      </c>
      <c r="D90" s="171" t="s">
        <v>9</v>
      </c>
      <c r="E90" s="172" t="s">
        <v>10</v>
      </c>
      <c r="F90" s="170" t="s">
        <v>75</v>
      </c>
      <c r="G90" s="170" t="s">
        <v>76</v>
      </c>
      <c r="H90" s="170" t="s">
        <v>66</v>
      </c>
      <c r="I90" s="170" t="s">
        <v>67</v>
      </c>
      <c r="J90" s="179" t="s">
        <v>56</v>
      </c>
      <c r="K90" s="179"/>
      <c r="L90" s="180" t="s">
        <v>68</v>
      </c>
      <c r="M90" s="181"/>
      <c r="N90" s="182"/>
    </row>
    <row r="91" spans="1:15" ht="27" customHeight="1">
      <c r="B91" s="169"/>
      <c r="C91" s="169"/>
      <c r="D91" s="171"/>
      <c r="E91" s="172"/>
      <c r="F91" s="169"/>
      <c r="G91" s="169"/>
      <c r="H91" s="169"/>
      <c r="I91" s="169"/>
      <c r="J91" s="65" t="s">
        <v>69</v>
      </c>
      <c r="K91" s="65" t="s">
        <v>70</v>
      </c>
      <c r="L91" s="183"/>
      <c r="M91" s="184"/>
      <c r="N91" s="185"/>
    </row>
    <row r="92" spans="1:15" ht="20.100000000000001" customHeight="1">
      <c r="A92">
        <v>42</v>
      </c>
      <c r="B92" s="66">
        <v>1</v>
      </c>
      <c r="C92" s="104">
        <v>23203710279</v>
      </c>
      <c r="D92" s="68" t="s">
        <v>147</v>
      </c>
      <c r="E92" s="69" t="s">
        <v>103</v>
      </c>
      <c r="F92" s="108" t="s">
        <v>179</v>
      </c>
      <c r="G92" s="108" t="s">
        <v>207</v>
      </c>
      <c r="H92" s="70"/>
      <c r="I92" s="71"/>
      <c r="J92" s="71"/>
      <c r="K92" s="71"/>
      <c r="L92" s="186" t="s">
        <v>144</v>
      </c>
      <c r="M92" s="187"/>
      <c r="N92" s="188"/>
      <c r="O92" t="s">
        <v>206</v>
      </c>
    </row>
    <row r="93" spans="1:15" ht="20.100000000000001" customHeight="1">
      <c r="A93">
        <v>43</v>
      </c>
      <c r="B93" s="66">
        <v>2</v>
      </c>
      <c r="C93" s="104">
        <v>2221168872</v>
      </c>
      <c r="D93" s="68" t="s">
        <v>183</v>
      </c>
      <c r="E93" s="69" t="s">
        <v>85</v>
      </c>
      <c r="F93" s="108" t="s">
        <v>179</v>
      </c>
      <c r="G93" s="108" t="s">
        <v>234</v>
      </c>
      <c r="H93" s="70"/>
      <c r="I93" s="71"/>
      <c r="J93" s="71"/>
      <c r="K93" s="71"/>
      <c r="L93" s="176" t="s">
        <v>150</v>
      </c>
      <c r="M93" s="177"/>
      <c r="N93" s="178"/>
      <c r="O93" t="s">
        <v>206</v>
      </c>
    </row>
    <row r="94" spans="1:15" ht="20.100000000000001" customHeight="1">
      <c r="A94">
        <v>44</v>
      </c>
      <c r="B94" s="66">
        <v>3</v>
      </c>
      <c r="C94" s="104">
        <v>2321122015</v>
      </c>
      <c r="D94" s="68" t="s">
        <v>139</v>
      </c>
      <c r="E94" s="69" t="s">
        <v>86</v>
      </c>
      <c r="F94" s="108" t="s">
        <v>179</v>
      </c>
      <c r="G94" s="108" t="s">
        <v>214</v>
      </c>
      <c r="H94" s="70"/>
      <c r="I94" s="71"/>
      <c r="J94" s="71"/>
      <c r="K94" s="71"/>
      <c r="L94" s="176" t="s">
        <v>150</v>
      </c>
      <c r="M94" s="177"/>
      <c r="N94" s="178"/>
      <c r="O94" t="s">
        <v>206</v>
      </c>
    </row>
    <row r="95" spans="1:15" ht="20.100000000000001" customHeight="1">
      <c r="A95">
        <v>45</v>
      </c>
      <c r="B95" s="66">
        <v>4</v>
      </c>
      <c r="C95" s="104">
        <v>2321124799</v>
      </c>
      <c r="D95" s="68" t="s">
        <v>141</v>
      </c>
      <c r="E95" s="69" t="s">
        <v>107</v>
      </c>
      <c r="F95" s="108" t="s">
        <v>179</v>
      </c>
      <c r="G95" s="108" t="s">
        <v>214</v>
      </c>
      <c r="H95" s="70"/>
      <c r="I95" s="71"/>
      <c r="J95" s="71"/>
      <c r="K95" s="71"/>
      <c r="L95" s="176" t="s">
        <v>144</v>
      </c>
      <c r="M95" s="177"/>
      <c r="N95" s="178"/>
      <c r="O95" t="s">
        <v>206</v>
      </c>
    </row>
    <row r="96" spans="1:15" ht="20.100000000000001" customHeight="1">
      <c r="A96">
        <v>46</v>
      </c>
      <c r="B96" s="66">
        <v>5</v>
      </c>
      <c r="C96" s="104">
        <v>2321211349</v>
      </c>
      <c r="D96" s="68" t="s">
        <v>184</v>
      </c>
      <c r="E96" s="69" t="s">
        <v>87</v>
      </c>
      <c r="F96" s="108" t="s">
        <v>179</v>
      </c>
      <c r="G96" s="108" t="s">
        <v>207</v>
      </c>
      <c r="H96" s="70"/>
      <c r="I96" s="71"/>
      <c r="J96" s="71"/>
      <c r="K96" s="71"/>
      <c r="L96" s="176" t="s">
        <v>144</v>
      </c>
      <c r="M96" s="177"/>
      <c r="N96" s="178"/>
      <c r="O96" t="s">
        <v>206</v>
      </c>
    </row>
    <row r="97" spans="1:15" ht="20.100000000000001" customHeight="1">
      <c r="A97">
        <v>47</v>
      </c>
      <c r="B97" s="66">
        <v>6</v>
      </c>
      <c r="C97" s="104">
        <v>2020510607</v>
      </c>
      <c r="D97" s="68" t="s">
        <v>129</v>
      </c>
      <c r="E97" s="69" t="s">
        <v>113</v>
      </c>
      <c r="F97" s="108" t="s">
        <v>179</v>
      </c>
      <c r="G97" s="108" t="s">
        <v>235</v>
      </c>
      <c r="H97" s="70"/>
      <c r="I97" s="71"/>
      <c r="J97" s="71"/>
      <c r="K97" s="71"/>
      <c r="L97" s="176" t="s">
        <v>150</v>
      </c>
      <c r="M97" s="177"/>
      <c r="N97" s="178"/>
      <c r="O97" t="s">
        <v>206</v>
      </c>
    </row>
    <row r="98" spans="1:15" ht="20.100000000000001" customHeight="1">
      <c r="A98">
        <v>48</v>
      </c>
      <c r="B98" s="66">
        <v>7</v>
      </c>
      <c r="C98" s="104">
        <v>2321864048</v>
      </c>
      <c r="D98" s="68" t="s">
        <v>185</v>
      </c>
      <c r="E98" s="69" t="s">
        <v>116</v>
      </c>
      <c r="F98" s="108" t="s">
        <v>179</v>
      </c>
      <c r="G98" s="108" t="s">
        <v>236</v>
      </c>
      <c r="H98" s="70"/>
      <c r="I98" s="71"/>
      <c r="J98" s="71"/>
      <c r="K98" s="71"/>
      <c r="L98" s="176" t="s">
        <v>150</v>
      </c>
      <c r="M98" s="177"/>
      <c r="N98" s="178"/>
      <c r="O98" t="s">
        <v>206</v>
      </c>
    </row>
    <row r="99" spans="1:15" ht="20.100000000000001" customHeight="1">
      <c r="A99">
        <v>49</v>
      </c>
      <c r="B99" s="66">
        <v>8</v>
      </c>
      <c r="C99" s="104">
        <v>23212111654</v>
      </c>
      <c r="D99" s="68" t="s">
        <v>186</v>
      </c>
      <c r="E99" s="69" t="s">
        <v>89</v>
      </c>
      <c r="F99" s="108" t="s">
        <v>179</v>
      </c>
      <c r="G99" s="108" t="s">
        <v>207</v>
      </c>
      <c r="H99" s="70"/>
      <c r="I99" s="71"/>
      <c r="J99" s="71"/>
      <c r="K99" s="71"/>
      <c r="L99" s="176" t="s">
        <v>150</v>
      </c>
      <c r="M99" s="177"/>
      <c r="N99" s="178"/>
      <c r="O99" t="s">
        <v>206</v>
      </c>
    </row>
    <row r="100" spans="1:15" ht="20.100000000000001" customHeight="1">
      <c r="A100">
        <v>50</v>
      </c>
      <c r="B100" s="66">
        <v>9</v>
      </c>
      <c r="C100" s="104">
        <v>2321214260</v>
      </c>
      <c r="D100" s="68" t="s">
        <v>153</v>
      </c>
      <c r="E100" s="69" t="s">
        <v>117</v>
      </c>
      <c r="F100" s="108" t="s">
        <v>179</v>
      </c>
      <c r="G100" s="108" t="s">
        <v>207</v>
      </c>
      <c r="H100" s="70"/>
      <c r="I100" s="71"/>
      <c r="J100" s="71"/>
      <c r="K100" s="71"/>
      <c r="L100" s="176" t="s">
        <v>150</v>
      </c>
      <c r="M100" s="177"/>
      <c r="N100" s="178"/>
      <c r="O100" t="s">
        <v>206</v>
      </c>
    </row>
    <row r="101" spans="1:15" ht="20.100000000000001" customHeight="1">
      <c r="A101">
        <v>51</v>
      </c>
      <c r="B101" s="66">
        <v>10</v>
      </c>
      <c r="C101" s="104">
        <v>2221123524</v>
      </c>
      <c r="D101" s="68" t="s">
        <v>187</v>
      </c>
      <c r="E101" s="69" t="s">
        <v>81</v>
      </c>
      <c r="F101" s="108" t="s">
        <v>179</v>
      </c>
      <c r="G101" s="108" t="s">
        <v>237</v>
      </c>
      <c r="H101" s="70"/>
      <c r="I101" s="71"/>
      <c r="J101" s="71"/>
      <c r="K101" s="71"/>
      <c r="L101" s="176" t="s">
        <v>144</v>
      </c>
      <c r="M101" s="177"/>
      <c r="N101" s="178"/>
      <c r="O101" t="s">
        <v>206</v>
      </c>
    </row>
    <row r="102" spans="1:15" ht="20.100000000000001" customHeight="1">
      <c r="A102">
        <v>52</v>
      </c>
      <c r="B102" s="66">
        <v>11</v>
      </c>
      <c r="C102" s="104">
        <v>2321122727</v>
      </c>
      <c r="D102" s="68" t="s">
        <v>130</v>
      </c>
      <c r="E102" s="69" t="s">
        <v>123</v>
      </c>
      <c r="F102" s="108" t="s">
        <v>179</v>
      </c>
      <c r="G102" s="108" t="s">
        <v>214</v>
      </c>
      <c r="H102" s="70"/>
      <c r="I102" s="71"/>
      <c r="J102" s="71"/>
      <c r="K102" s="71"/>
      <c r="L102" s="176" t="s">
        <v>144</v>
      </c>
      <c r="M102" s="177"/>
      <c r="N102" s="178"/>
      <c r="O102" t="s">
        <v>206</v>
      </c>
    </row>
    <row r="103" spans="1:15" ht="20.100000000000001" customHeight="1">
      <c r="A103">
        <v>53</v>
      </c>
      <c r="B103" s="66">
        <v>12</v>
      </c>
      <c r="C103" s="104">
        <v>2320121339</v>
      </c>
      <c r="D103" s="68" t="s">
        <v>152</v>
      </c>
      <c r="E103" s="69" t="s">
        <v>93</v>
      </c>
      <c r="F103" s="108" t="s">
        <v>179</v>
      </c>
      <c r="G103" s="108" t="s">
        <v>214</v>
      </c>
      <c r="H103" s="70"/>
      <c r="I103" s="71"/>
      <c r="J103" s="71"/>
      <c r="K103" s="71"/>
      <c r="L103" s="176" t="s">
        <v>144</v>
      </c>
      <c r="M103" s="177"/>
      <c r="N103" s="178"/>
      <c r="O103" t="s">
        <v>206</v>
      </c>
    </row>
    <row r="104" spans="1:15" ht="20.100000000000001" customHeight="1">
      <c r="A104">
        <v>54</v>
      </c>
      <c r="B104" s="66">
        <v>13</v>
      </c>
      <c r="C104" s="104">
        <v>24202708035</v>
      </c>
      <c r="D104" s="68" t="s">
        <v>188</v>
      </c>
      <c r="E104" s="69" t="s">
        <v>93</v>
      </c>
      <c r="F104" s="108" t="s">
        <v>179</v>
      </c>
      <c r="G104" s="108" t="s">
        <v>238</v>
      </c>
      <c r="H104" s="70"/>
      <c r="I104" s="71"/>
      <c r="J104" s="71"/>
      <c r="K104" s="71"/>
      <c r="L104" s="176" t="s">
        <v>144</v>
      </c>
      <c r="M104" s="177"/>
      <c r="N104" s="178"/>
      <c r="O104" t="s">
        <v>206</v>
      </c>
    </row>
    <row r="105" spans="1:15" ht="20.100000000000001" customHeight="1">
      <c r="A105">
        <v>55</v>
      </c>
      <c r="B105" s="66">
        <v>14</v>
      </c>
      <c r="C105" s="104">
        <v>23211212019</v>
      </c>
      <c r="D105" s="68" t="s">
        <v>189</v>
      </c>
      <c r="E105" s="69" t="s">
        <v>91</v>
      </c>
      <c r="F105" s="108" t="s">
        <v>179</v>
      </c>
      <c r="G105" s="108" t="s">
        <v>214</v>
      </c>
      <c r="H105" s="70"/>
      <c r="I105" s="71"/>
      <c r="J105" s="71"/>
      <c r="K105" s="71"/>
      <c r="L105" s="176" t="s">
        <v>150</v>
      </c>
      <c r="M105" s="177"/>
      <c r="N105" s="178"/>
      <c r="O105" t="s">
        <v>206</v>
      </c>
    </row>
    <row r="106" spans="1:15" ht="20.100000000000001" customHeight="1">
      <c r="A106">
        <v>56</v>
      </c>
      <c r="B106" s="66">
        <v>15</v>
      </c>
      <c r="C106" s="104">
        <v>2321174179</v>
      </c>
      <c r="D106" s="68" t="s">
        <v>154</v>
      </c>
      <c r="E106" s="69" t="s">
        <v>80</v>
      </c>
      <c r="F106" s="108" t="s">
        <v>179</v>
      </c>
      <c r="G106" s="108" t="s">
        <v>239</v>
      </c>
      <c r="H106" s="70"/>
      <c r="I106" s="71"/>
      <c r="J106" s="71"/>
      <c r="K106" s="71"/>
      <c r="L106" s="176" t="s">
        <v>150</v>
      </c>
      <c r="M106" s="177"/>
      <c r="N106" s="178"/>
      <c r="O106" t="s">
        <v>206</v>
      </c>
    </row>
    <row r="107" spans="1:15" ht="20.100000000000001" customHeight="1">
      <c r="A107">
        <v>57</v>
      </c>
      <c r="B107" s="66">
        <v>16</v>
      </c>
      <c r="C107" s="104">
        <v>23212111891</v>
      </c>
      <c r="D107" s="68" t="s">
        <v>128</v>
      </c>
      <c r="E107" s="69" t="s">
        <v>80</v>
      </c>
      <c r="F107" s="108" t="s">
        <v>179</v>
      </c>
      <c r="G107" s="108" t="s">
        <v>207</v>
      </c>
      <c r="H107" s="70"/>
      <c r="I107" s="71"/>
      <c r="J107" s="71"/>
      <c r="K107" s="71"/>
      <c r="L107" s="176" t="s">
        <v>150</v>
      </c>
      <c r="M107" s="177"/>
      <c r="N107" s="178"/>
      <c r="O107" t="s">
        <v>206</v>
      </c>
    </row>
    <row r="108" spans="1:15" ht="20.100000000000001" customHeight="1">
      <c r="A108">
        <v>58</v>
      </c>
      <c r="B108" s="66">
        <v>17</v>
      </c>
      <c r="C108" s="104">
        <v>2320513439</v>
      </c>
      <c r="D108" s="68" t="s">
        <v>190</v>
      </c>
      <c r="E108" s="69" t="s">
        <v>118</v>
      </c>
      <c r="F108" s="108" t="s">
        <v>179</v>
      </c>
      <c r="G108" s="108" t="s">
        <v>208</v>
      </c>
      <c r="H108" s="70"/>
      <c r="I108" s="71"/>
      <c r="J108" s="71"/>
      <c r="K108" s="71"/>
      <c r="L108" s="176" t="s">
        <v>150</v>
      </c>
      <c r="M108" s="177"/>
      <c r="N108" s="178"/>
      <c r="O108" t="s">
        <v>206</v>
      </c>
    </row>
    <row r="109" spans="1:15" ht="20.100000000000001" customHeight="1">
      <c r="A109">
        <v>59</v>
      </c>
      <c r="B109" s="66">
        <v>18</v>
      </c>
      <c r="C109" s="104">
        <v>2321124966</v>
      </c>
      <c r="D109" s="68" t="s">
        <v>191</v>
      </c>
      <c r="E109" s="69" t="s">
        <v>134</v>
      </c>
      <c r="F109" s="108" t="s">
        <v>179</v>
      </c>
      <c r="G109" s="108" t="s">
        <v>214</v>
      </c>
      <c r="H109" s="70"/>
      <c r="I109" s="71"/>
      <c r="J109" s="71"/>
      <c r="K109" s="71"/>
      <c r="L109" s="176" t="s">
        <v>150</v>
      </c>
      <c r="M109" s="177"/>
      <c r="N109" s="178"/>
      <c r="O109" t="s">
        <v>206</v>
      </c>
    </row>
    <row r="110" spans="1:15" ht="20.100000000000001" customHeight="1">
      <c r="A110">
        <v>60</v>
      </c>
      <c r="B110" s="66">
        <v>19</v>
      </c>
      <c r="C110" s="104">
        <v>23211211222</v>
      </c>
      <c r="D110" s="68" t="s">
        <v>138</v>
      </c>
      <c r="E110" s="69" t="s">
        <v>92</v>
      </c>
      <c r="F110" s="108" t="s">
        <v>179</v>
      </c>
      <c r="G110" s="108" t="s">
        <v>214</v>
      </c>
      <c r="H110" s="70"/>
      <c r="I110" s="71"/>
      <c r="J110" s="71"/>
      <c r="K110" s="71"/>
      <c r="L110" s="176" t="s">
        <v>144</v>
      </c>
      <c r="M110" s="177"/>
      <c r="N110" s="178"/>
      <c r="O110" t="s">
        <v>206</v>
      </c>
    </row>
    <row r="111" spans="1:15" ht="20.100000000000001" customHeight="1">
      <c r="A111">
        <v>61</v>
      </c>
      <c r="B111" s="66">
        <v>20</v>
      </c>
      <c r="C111" s="104">
        <v>24212113034</v>
      </c>
      <c r="D111" s="68" t="s">
        <v>192</v>
      </c>
      <c r="E111" s="69" t="s">
        <v>79</v>
      </c>
      <c r="F111" s="108" t="s">
        <v>179</v>
      </c>
      <c r="G111" s="108" t="s">
        <v>216</v>
      </c>
      <c r="H111" s="70"/>
      <c r="I111" s="71"/>
      <c r="J111" s="71"/>
      <c r="K111" s="71"/>
      <c r="L111" s="176" t="s">
        <v>150</v>
      </c>
      <c r="M111" s="177"/>
      <c r="N111" s="178"/>
      <c r="O111" t="s">
        <v>206</v>
      </c>
    </row>
    <row r="112" spans="1:15" ht="20.100000000000001" customHeight="1">
      <c r="A112">
        <v>62</v>
      </c>
      <c r="B112" s="66">
        <v>21</v>
      </c>
      <c r="C112" s="104">
        <v>23201212435</v>
      </c>
      <c r="D112" s="68" t="s">
        <v>193</v>
      </c>
      <c r="E112" s="69" t="s">
        <v>106</v>
      </c>
      <c r="F112" s="108" t="s">
        <v>179</v>
      </c>
      <c r="G112" s="108" t="s">
        <v>214</v>
      </c>
      <c r="H112" s="70"/>
      <c r="I112" s="71"/>
      <c r="J112" s="71"/>
      <c r="K112" s="71"/>
      <c r="L112" s="176" t="s">
        <v>144</v>
      </c>
      <c r="M112" s="177"/>
      <c r="N112" s="178"/>
      <c r="O112" t="s">
        <v>206</v>
      </c>
    </row>
    <row r="113" spans="1:16" ht="20.100000000000001" customHeight="1">
      <c r="A113">
        <v>63</v>
      </c>
      <c r="B113" s="66">
        <v>22</v>
      </c>
      <c r="C113" s="104">
        <v>2321123386</v>
      </c>
      <c r="D113" s="68" t="s">
        <v>194</v>
      </c>
      <c r="E113" s="69" t="s">
        <v>96</v>
      </c>
      <c r="F113" s="108" t="s">
        <v>179</v>
      </c>
      <c r="G113" s="108" t="s">
        <v>239</v>
      </c>
      <c r="H113" s="70"/>
      <c r="I113" s="71"/>
      <c r="J113" s="71"/>
      <c r="K113" s="71"/>
      <c r="L113" s="176" t="s">
        <v>150</v>
      </c>
      <c r="M113" s="177"/>
      <c r="N113" s="178"/>
      <c r="O113" t="s">
        <v>206</v>
      </c>
    </row>
    <row r="114" spans="1:16" ht="20.100000000000001" customHeight="1">
      <c r="A114">
        <v>64</v>
      </c>
      <c r="B114" s="66">
        <v>23</v>
      </c>
      <c r="C114" s="104">
        <v>2321121767</v>
      </c>
      <c r="D114" s="68" t="s">
        <v>141</v>
      </c>
      <c r="E114" s="69" t="s">
        <v>101</v>
      </c>
      <c r="F114" s="108" t="s">
        <v>179</v>
      </c>
      <c r="G114" s="108" t="s">
        <v>214</v>
      </c>
      <c r="H114" s="70"/>
      <c r="I114" s="71"/>
      <c r="J114" s="71"/>
      <c r="K114" s="71"/>
      <c r="L114" s="176" t="s">
        <v>150</v>
      </c>
      <c r="M114" s="177"/>
      <c r="N114" s="178"/>
      <c r="O114" t="s">
        <v>206</v>
      </c>
    </row>
    <row r="115" spans="1:16" ht="20.100000000000001" customHeight="1">
      <c r="A115">
        <v>65</v>
      </c>
      <c r="B115" s="66">
        <v>24</v>
      </c>
      <c r="C115" s="104">
        <v>2320663923</v>
      </c>
      <c r="D115" s="68" t="s">
        <v>195</v>
      </c>
      <c r="E115" s="69" t="s">
        <v>110</v>
      </c>
      <c r="F115" s="108" t="s">
        <v>179</v>
      </c>
      <c r="G115" s="108" t="s">
        <v>209</v>
      </c>
      <c r="H115" s="70"/>
      <c r="I115" s="71"/>
      <c r="J115" s="71"/>
      <c r="K115" s="71"/>
      <c r="L115" s="176" t="s">
        <v>144</v>
      </c>
      <c r="M115" s="177"/>
      <c r="N115" s="178"/>
      <c r="O115" t="s">
        <v>206</v>
      </c>
    </row>
    <row r="116" spans="1:16" ht="20.100000000000001" customHeight="1">
      <c r="A116">
        <v>66</v>
      </c>
      <c r="B116" s="66">
        <v>25</v>
      </c>
      <c r="C116" s="104">
        <v>2121728074</v>
      </c>
      <c r="D116" s="68" t="s">
        <v>133</v>
      </c>
      <c r="E116" s="69" t="s">
        <v>99</v>
      </c>
      <c r="F116" s="108" t="s">
        <v>179</v>
      </c>
      <c r="G116" s="108" t="s">
        <v>240</v>
      </c>
      <c r="H116" s="70"/>
      <c r="I116" s="71"/>
      <c r="J116" s="71"/>
      <c r="K116" s="71"/>
      <c r="L116" s="176" t="s">
        <v>144</v>
      </c>
      <c r="M116" s="177"/>
      <c r="N116" s="178"/>
      <c r="O116" t="s">
        <v>206</v>
      </c>
    </row>
    <row r="117" spans="1:16" ht="20.100000000000001" customHeight="1">
      <c r="A117">
        <v>67</v>
      </c>
      <c r="B117" s="66">
        <v>26</v>
      </c>
      <c r="C117" s="104">
        <v>2221719018</v>
      </c>
      <c r="D117" s="68" t="s">
        <v>196</v>
      </c>
      <c r="E117" s="69" t="s">
        <v>115</v>
      </c>
      <c r="F117" s="108" t="s">
        <v>179</v>
      </c>
      <c r="G117" s="108" t="s">
        <v>211</v>
      </c>
      <c r="H117" s="70"/>
      <c r="I117" s="71"/>
      <c r="J117" s="71"/>
      <c r="K117" s="71"/>
      <c r="L117" s="176" t="s">
        <v>150</v>
      </c>
      <c r="M117" s="177"/>
      <c r="N117" s="178"/>
      <c r="O117" t="s">
        <v>206</v>
      </c>
    </row>
    <row r="118" spans="1:16" ht="20.100000000000001" customHeight="1">
      <c r="A118">
        <v>68</v>
      </c>
      <c r="B118" s="66">
        <v>27</v>
      </c>
      <c r="C118" s="104">
        <v>2321123209</v>
      </c>
      <c r="D118" s="68" t="s">
        <v>142</v>
      </c>
      <c r="E118" s="69" t="s">
        <v>115</v>
      </c>
      <c r="F118" s="108" t="s">
        <v>179</v>
      </c>
      <c r="G118" s="108" t="s">
        <v>214</v>
      </c>
      <c r="H118" s="70"/>
      <c r="I118" s="71"/>
      <c r="J118" s="71"/>
      <c r="K118" s="71"/>
      <c r="L118" s="176" t="s">
        <v>144</v>
      </c>
      <c r="M118" s="177"/>
      <c r="N118" s="178"/>
      <c r="O118" t="s">
        <v>206</v>
      </c>
    </row>
    <row r="119" spans="1:16" ht="20.100000000000001" customHeight="1">
      <c r="A119">
        <v>69</v>
      </c>
      <c r="B119" s="66">
        <v>28</v>
      </c>
      <c r="C119" s="104">
        <v>2320377919</v>
      </c>
      <c r="D119" s="68" t="s">
        <v>197</v>
      </c>
      <c r="E119" s="69" t="s">
        <v>111</v>
      </c>
      <c r="F119" s="108" t="s">
        <v>179</v>
      </c>
      <c r="G119" s="108" t="s">
        <v>236</v>
      </c>
      <c r="H119" s="70"/>
      <c r="I119" s="71"/>
      <c r="J119" s="71"/>
      <c r="K119" s="71"/>
      <c r="L119" s="176" t="s">
        <v>150</v>
      </c>
      <c r="M119" s="177"/>
      <c r="N119" s="178"/>
      <c r="O119" t="s">
        <v>206</v>
      </c>
    </row>
    <row r="120" spans="1:16" ht="20.100000000000001" customHeight="1">
      <c r="A120">
        <v>0</v>
      </c>
      <c r="B120" s="66">
        <v>29</v>
      </c>
      <c r="C120" s="104" t="s">
        <v>144</v>
      </c>
      <c r="D120" s="68" t="s">
        <v>144</v>
      </c>
      <c r="E120" s="69" t="s">
        <v>144</v>
      </c>
      <c r="F120" s="108" t="s">
        <v>144</v>
      </c>
      <c r="G120" s="108" t="s">
        <v>144</v>
      </c>
      <c r="H120" s="70"/>
      <c r="I120" s="71"/>
      <c r="J120" s="71"/>
      <c r="K120" s="71"/>
      <c r="L120" s="176" t="s">
        <v>144</v>
      </c>
      <c r="M120" s="177"/>
      <c r="N120" s="178"/>
      <c r="O120" t="s">
        <v>206</v>
      </c>
    </row>
    <row r="121" spans="1:16" ht="20.100000000000001" customHeight="1">
      <c r="A121">
        <v>0</v>
      </c>
      <c r="B121" s="73">
        <v>30</v>
      </c>
      <c r="C121" s="104" t="s">
        <v>144</v>
      </c>
      <c r="D121" s="68" t="s">
        <v>144</v>
      </c>
      <c r="E121" s="69" t="s">
        <v>144</v>
      </c>
      <c r="F121" s="108" t="s">
        <v>144</v>
      </c>
      <c r="G121" s="108" t="s">
        <v>144</v>
      </c>
      <c r="H121" s="74"/>
      <c r="I121" s="75"/>
      <c r="J121" s="75"/>
      <c r="K121" s="75"/>
      <c r="L121" s="176" t="s">
        <v>144</v>
      </c>
      <c r="M121" s="177"/>
      <c r="N121" s="178"/>
      <c r="O121" t="s">
        <v>206</v>
      </c>
    </row>
    <row r="122" spans="1:16" ht="23.25" customHeight="1">
      <c r="A122">
        <v>0</v>
      </c>
      <c r="B122" s="76" t="s">
        <v>71</v>
      </c>
      <c r="C122" s="105"/>
      <c r="D122" s="78"/>
      <c r="E122" s="79"/>
      <c r="F122" s="109"/>
      <c r="G122" s="109"/>
      <c r="H122" s="81"/>
      <c r="I122" s="82"/>
      <c r="J122" s="82"/>
      <c r="K122" s="82"/>
      <c r="L122" s="118"/>
      <c r="M122" s="118"/>
      <c r="N122" s="118"/>
    </row>
    <row r="123" spans="1:16" ht="20.100000000000001" customHeight="1">
      <c r="A123">
        <v>0</v>
      </c>
      <c r="B123" s="83" t="s">
        <v>156</v>
      </c>
      <c r="C123" s="106"/>
      <c r="D123" s="85"/>
      <c r="E123" s="86"/>
      <c r="F123" s="110"/>
      <c r="G123" s="110"/>
      <c r="H123" s="88"/>
      <c r="I123" s="89"/>
      <c r="J123" s="89"/>
      <c r="K123" s="89"/>
      <c r="L123" s="90"/>
      <c r="M123" s="90"/>
      <c r="N123" s="90"/>
    </row>
    <row r="124" spans="1:16" ht="18.75" customHeight="1">
      <c r="A124">
        <v>0</v>
      </c>
      <c r="B124" s="91"/>
      <c r="C124" s="106"/>
      <c r="D124" s="85"/>
      <c r="E124" s="86"/>
      <c r="F124" s="110"/>
      <c r="G124" s="110"/>
      <c r="H124" s="88"/>
      <c r="I124" s="89"/>
      <c r="J124" s="89"/>
      <c r="K124" s="89"/>
      <c r="L124" s="90"/>
      <c r="M124" s="90"/>
      <c r="N124" s="90"/>
    </row>
    <row r="125" spans="1:16" ht="18" customHeight="1">
      <c r="A125" s="101">
        <v>0</v>
      </c>
      <c r="B125" s="91"/>
      <c r="C125" s="106"/>
      <c r="D125" s="85"/>
      <c r="E125" s="86"/>
      <c r="F125" s="110"/>
      <c r="G125" s="110"/>
      <c r="H125" s="88"/>
      <c r="I125" s="89"/>
      <c r="J125" s="89"/>
      <c r="K125" s="89"/>
      <c r="L125" s="90"/>
      <c r="M125" s="90"/>
      <c r="N125" s="90"/>
    </row>
    <row r="126" spans="1:16" ht="8.25" customHeight="1">
      <c r="A126" s="101">
        <v>0</v>
      </c>
      <c r="B126" s="91"/>
      <c r="C126" s="106"/>
      <c r="D126" s="85"/>
      <c r="E126" s="86"/>
      <c r="F126" s="110"/>
      <c r="G126" s="110"/>
      <c r="H126" s="88"/>
      <c r="I126" s="89"/>
      <c r="J126" s="89"/>
      <c r="K126" s="89"/>
      <c r="L126" s="90"/>
      <c r="M126" s="90"/>
      <c r="N126" s="90"/>
    </row>
    <row r="127" spans="1:16" ht="20.100000000000001" customHeight="1">
      <c r="A127" s="101">
        <v>0</v>
      </c>
      <c r="C127" s="112" t="s">
        <v>151</v>
      </c>
      <c r="D127" s="85"/>
      <c r="E127" s="86"/>
      <c r="F127" s="110"/>
      <c r="G127" s="110"/>
      <c r="H127" s="88"/>
      <c r="I127" s="89"/>
      <c r="J127" s="89"/>
      <c r="K127" s="89"/>
      <c r="L127" s="90"/>
      <c r="M127" s="90"/>
      <c r="N127" s="90"/>
    </row>
    <row r="128" spans="1:16" ht="13.5" customHeight="1">
      <c r="A128" s="101">
        <v>0</v>
      </c>
      <c r="B128" s="92"/>
      <c r="C128" s="106"/>
      <c r="D128" s="85"/>
      <c r="E128" s="86"/>
      <c r="F128" s="110"/>
      <c r="G128" s="110"/>
      <c r="H128" s="113" t="s">
        <v>51</v>
      </c>
      <c r="I128" s="114">
        <v>2</v>
      </c>
      <c r="J128" s="89"/>
      <c r="K128" s="191" t="s">
        <v>50</v>
      </c>
      <c r="L128" s="192">
        <v>1</v>
      </c>
      <c r="M128" s="55"/>
      <c r="N128" s="115"/>
      <c r="O128" s="103"/>
      <c r="P128" s="103"/>
    </row>
    <row r="129" spans="1:15" ht="20.100000000000001" customHeight="1">
      <c r="A129">
        <v>0</v>
      </c>
      <c r="B129" s="93">
        <v>31</v>
      </c>
      <c r="C129" s="107" t="s">
        <v>144</v>
      </c>
      <c r="D129" s="95" t="s">
        <v>144</v>
      </c>
      <c r="E129" s="96" t="s">
        <v>144</v>
      </c>
      <c r="F129" s="111" t="s">
        <v>144</v>
      </c>
      <c r="G129" s="111" t="s">
        <v>144</v>
      </c>
      <c r="H129" s="97"/>
      <c r="I129" s="98"/>
      <c r="J129" s="98"/>
      <c r="K129" s="98"/>
      <c r="L129" s="196" t="s">
        <v>144</v>
      </c>
      <c r="M129" s="197"/>
      <c r="N129" s="198"/>
      <c r="O129" t="s">
        <v>206</v>
      </c>
    </row>
    <row r="130" spans="1:15" ht="20.100000000000001" customHeight="1">
      <c r="A130">
        <v>0</v>
      </c>
      <c r="B130" s="66">
        <v>32</v>
      </c>
      <c r="C130" s="104" t="s">
        <v>144</v>
      </c>
      <c r="D130" s="68" t="s">
        <v>144</v>
      </c>
      <c r="E130" s="69" t="s">
        <v>144</v>
      </c>
      <c r="F130" s="108" t="s">
        <v>144</v>
      </c>
      <c r="G130" s="108" t="s">
        <v>144</v>
      </c>
      <c r="H130" s="70"/>
      <c r="I130" s="71"/>
      <c r="J130" s="71"/>
      <c r="K130" s="71"/>
      <c r="L130" s="176" t="s">
        <v>144</v>
      </c>
      <c r="M130" s="177"/>
      <c r="N130" s="178"/>
      <c r="O130" t="s">
        <v>206</v>
      </c>
    </row>
    <row r="131" spans="1:15" ht="20.100000000000001" customHeight="1">
      <c r="A131">
        <v>0</v>
      </c>
      <c r="B131" s="66">
        <v>33</v>
      </c>
      <c r="C131" s="104" t="s">
        <v>144</v>
      </c>
      <c r="D131" s="68" t="s">
        <v>144</v>
      </c>
      <c r="E131" s="69" t="s">
        <v>144</v>
      </c>
      <c r="F131" s="108" t="s">
        <v>144</v>
      </c>
      <c r="G131" s="108" t="s">
        <v>144</v>
      </c>
      <c r="H131" s="70"/>
      <c r="I131" s="71"/>
      <c r="J131" s="71"/>
      <c r="K131" s="71"/>
      <c r="L131" s="176" t="s">
        <v>144</v>
      </c>
      <c r="M131" s="177"/>
      <c r="N131" s="178"/>
      <c r="O131" t="s">
        <v>206</v>
      </c>
    </row>
    <row r="132" spans="1:15" ht="20.100000000000001" customHeight="1">
      <c r="A132">
        <v>0</v>
      </c>
      <c r="B132" s="66">
        <v>34</v>
      </c>
      <c r="C132" s="104" t="s">
        <v>144</v>
      </c>
      <c r="D132" s="68" t="s">
        <v>144</v>
      </c>
      <c r="E132" s="69" t="s">
        <v>144</v>
      </c>
      <c r="F132" s="108" t="s">
        <v>144</v>
      </c>
      <c r="G132" s="108" t="s">
        <v>144</v>
      </c>
      <c r="H132" s="70"/>
      <c r="I132" s="71"/>
      <c r="J132" s="71"/>
      <c r="K132" s="71"/>
      <c r="L132" s="176" t="s">
        <v>144</v>
      </c>
      <c r="M132" s="177"/>
      <c r="N132" s="178"/>
      <c r="O132" t="s">
        <v>206</v>
      </c>
    </row>
    <row r="133" spans="1:15" ht="20.100000000000001" customHeight="1">
      <c r="A133">
        <v>0</v>
      </c>
      <c r="B133" s="66">
        <v>35</v>
      </c>
      <c r="C133" s="104" t="s">
        <v>144</v>
      </c>
      <c r="D133" s="68" t="s">
        <v>144</v>
      </c>
      <c r="E133" s="69" t="s">
        <v>144</v>
      </c>
      <c r="F133" s="108" t="s">
        <v>144</v>
      </c>
      <c r="G133" s="108" t="s">
        <v>144</v>
      </c>
      <c r="H133" s="70"/>
      <c r="I133" s="71"/>
      <c r="J133" s="71"/>
      <c r="K133" s="71"/>
      <c r="L133" s="176" t="s">
        <v>144</v>
      </c>
      <c r="M133" s="177"/>
      <c r="N133" s="178"/>
      <c r="O133" t="s">
        <v>206</v>
      </c>
    </row>
    <row r="134" spans="1:15" ht="20.100000000000001" customHeight="1">
      <c r="A134">
        <v>0</v>
      </c>
      <c r="B134" s="66">
        <v>36</v>
      </c>
      <c r="C134" s="104" t="s">
        <v>144</v>
      </c>
      <c r="D134" s="68" t="s">
        <v>144</v>
      </c>
      <c r="E134" s="69" t="s">
        <v>144</v>
      </c>
      <c r="F134" s="108" t="s">
        <v>144</v>
      </c>
      <c r="G134" s="108" t="s">
        <v>144</v>
      </c>
      <c r="H134" s="70"/>
      <c r="I134" s="71"/>
      <c r="J134" s="71"/>
      <c r="K134" s="71"/>
      <c r="L134" s="176" t="s">
        <v>144</v>
      </c>
      <c r="M134" s="177"/>
      <c r="N134" s="178"/>
      <c r="O134" t="s">
        <v>206</v>
      </c>
    </row>
    <row r="135" spans="1:15" ht="20.100000000000001" customHeight="1">
      <c r="A135">
        <v>0</v>
      </c>
      <c r="B135" s="66">
        <v>37</v>
      </c>
      <c r="C135" s="104" t="s">
        <v>144</v>
      </c>
      <c r="D135" s="68" t="s">
        <v>144</v>
      </c>
      <c r="E135" s="69" t="s">
        <v>144</v>
      </c>
      <c r="F135" s="108" t="s">
        <v>144</v>
      </c>
      <c r="G135" s="108" t="s">
        <v>144</v>
      </c>
      <c r="H135" s="70"/>
      <c r="I135" s="71"/>
      <c r="J135" s="71"/>
      <c r="K135" s="71"/>
      <c r="L135" s="176" t="s">
        <v>144</v>
      </c>
      <c r="M135" s="177"/>
      <c r="N135" s="178"/>
      <c r="O135" t="s">
        <v>206</v>
      </c>
    </row>
    <row r="136" spans="1:15" ht="20.100000000000001" customHeight="1">
      <c r="A136">
        <v>0</v>
      </c>
      <c r="B136" s="66">
        <v>38</v>
      </c>
      <c r="C136" s="104" t="s">
        <v>144</v>
      </c>
      <c r="D136" s="68" t="s">
        <v>144</v>
      </c>
      <c r="E136" s="69" t="s">
        <v>144</v>
      </c>
      <c r="F136" s="108" t="s">
        <v>144</v>
      </c>
      <c r="G136" s="108" t="s">
        <v>144</v>
      </c>
      <c r="H136" s="70"/>
      <c r="I136" s="71"/>
      <c r="J136" s="71"/>
      <c r="K136" s="71"/>
      <c r="L136" s="176" t="s">
        <v>144</v>
      </c>
      <c r="M136" s="177"/>
      <c r="N136" s="178"/>
      <c r="O136" t="s">
        <v>206</v>
      </c>
    </row>
    <row r="137" spans="1:15" ht="20.100000000000001" customHeight="1">
      <c r="A137">
        <v>0</v>
      </c>
      <c r="B137" s="66">
        <v>39</v>
      </c>
      <c r="C137" s="104" t="s">
        <v>144</v>
      </c>
      <c r="D137" s="68" t="s">
        <v>144</v>
      </c>
      <c r="E137" s="69" t="s">
        <v>144</v>
      </c>
      <c r="F137" s="108" t="s">
        <v>144</v>
      </c>
      <c r="G137" s="108" t="s">
        <v>144</v>
      </c>
      <c r="H137" s="70"/>
      <c r="I137" s="71"/>
      <c r="J137" s="71"/>
      <c r="K137" s="71"/>
      <c r="L137" s="176" t="s">
        <v>144</v>
      </c>
      <c r="M137" s="177"/>
      <c r="N137" s="178"/>
      <c r="O137" t="s">
        <v>206</v>
      </c>
    </row>
    <row r="138" spans="1:15" ht="20.100000000000001" customHeight="1">
      <c r="A138">
        <v>0</v>
      </c>
      <c r="B138" s="66">
        <v>40</v>
      </c>
      <c r="C138" s="104" t="s">
        <v>144</v>
      </c>
      <c r="D138" s="68" t="s">
        <v>144</v>
      </c>
      <c r="E138" s="69" t="s">
        <v>144</v>
      </c>
      <c r="F138" s="108" t="s">
        <v>144</v>
      </c>
      <c r="G138" s="108" t="s">
        <v>144</v>
      </c>
      <c r="H138" s="70"/>
      <c r="I138" s="71"/>
      <c r="J138" s="71"/>
      <c r="K138" s="71"/>
      <c r="L138" s="176" t="s">
        <v>144</v>
      </c>
      <c r="M138" s="177"/>
      <c r="N138" s="178"/>
      <c r="O138" t="s">
        <v>206</v>
      </c>
    </row>
    <row r="139" spans="1:15" ht="20.100000000000001" customHeight="1">
      <c r="A139">
        <v>0</v>
      </c>
      <c r="B139" s="66">
        <v>41</v>
      </c>
      <c r="C139" s="104" t="s">
        <v>144</v>
      </c>
      <c r="D139" s="68" t="s">
        <v>144</v>
      </c>
      <c r="E139" s="69" t="s">
        <v>144</v>
      </c>
      <c r="F139" s="108" t="s">
        <v>144</v>
      </c>
      <c r="G139" s="108" t="s">
        <v>144</v>
      </c>
      <c r="H139" s="70"/>
      <c r="I139" s="71"/>
      <c r="J139" s="71"/>
      <c r="K139" s="71"/>
      <c r="L139" s="176" t="s">
        <v>144</v>
      </c>
      <c r="M139" s="177"/>
      <c r="N139" s="178"/>
      <c r="O139" t="s">
        <v>206</v>
      </c>
    </row>
    <row r="140" spans="1:15" ht="20.100000000000001" customHeight="1">
      <c r="A140">
        <v>0</v>
      </c>
      <c r="B140" s="66">
        <v>42</v>
      </c>
      <c r="C140" s="104" t="s">
        <v>144</v>
      </c>
      <c r="D140" s="68" t="s">
        <v>144</v>
      </c>
      <c r="E140" s="69" t="s">
        <v>144</v>
      </c>
      <c r="F140" s="108" t="s">
        <v>144</v>
      </c>
      <c r="G140" s="108" t="s">
        <v>144</v>
      </c>
      <c r="H140" s="70"/>
      <c r="I140" s="71"/>
      <c r="J140" s="71"/>
      <c r="K140" s="71"/>
      <c r="L140" s="176" t="s">
        <v>144</v>
      </c>
      <c r="M140" s="177"/>
      <c r="N140" s="178"/>
      <c r="O140" t="s">
        <v>206</v>
      </c>
    </row>
    <row r="141" spans="1:15" ht="20.100000000000001" customHeight="1">
      <c r="A141">
        <v>0</v>
      </c>
      <c r="B141" s="66">
        <v>43</v>
      </c>
      <c r="C141" s="104" t="s">
        <v>144</v>
      </c>
      <c r="D141" s="68" t="s">
        <v>144</v>
      </c>
      <c r="E141" s="69" t="s">
        <v>144</v>
      </c>
      <c r="F141" s="108" t="s">
        <v>144</v>
      </c>
      <c r="G141" s="108" t="s">
        <v>144</v>
      </c>
      <c r="H141" s="70"/>
      <c r="I141" s="71"/>
      <c r="J141" s="71"/>
      <c r="K141" s="71"/>
      <c r="L141" s="176" t="s">
        <v>144</v>
      </c>
      <c r="M141" s="177"/>
      <c r="N141" s="178"/>
      <c r="O141" t="s">
        <v>206</v>
      </c>
    </row>
    <row r="142" spans="1:15" ht="20.100000000000001" customHeight="1">
      <c r="A142">
        <v>0</v>
      </c>
      <c r="B142" s="66">
        <v>44</v>
      </c>
      <c r="C142" s="104" t="s">
        <v>144</v>
      </c>
      <c r="D142" s="68" t="s">
        <v>144</v>
      </c>
      <c r="E142" s="69" t="s">
        <v>144</v>
      </c>
      <c r="F142" s="108" t="s">
        <v>144</v>
      </c>
      <c r="G142" s="108" t="s">
        <v>144</v>
      </c>
      <c r="H142" s="70"/>
      <c r="I142" s="71"/>
      <c r="J142" s="71"/>
      <c r="K142" s="71"/>
      <c r="L142" s="176" t="s">
        <v>144</v>
      </c>
      <c r="M142" s="177"/>
      <c r="N142" s="178"/>
      <c r="O142" t="s">
        <v>206</v>
      </c>
    </row>
    <row r="143" spans="1:15" ht="20.100000000000001" customHeight="1">
      <c r="A143">
        <v>0</v>
      </c>
      <c r="B143" s="66">
        <v>45</v>
      </c>
      <c r="C143" s="104" t="s">
        <v>144</v>
      </c>
      <c r="D143" s="68" t="s">
        <v>144</v>
      </c>
      <c r="E143" s="69" t="s">
        <v>144</v>
      </c>
      <c r="F143" s="108" t="s">
        <v>144</v>
      </c>
      <c r="G143" s="108" t="s">
        <v>144</v>
      </c>
      <c r="H143" s="70"/>
      <c r="I143" s="71"/>
      <c r="J143" s="71"/>
      <c r="K143" s="71"/>
      <c r="L143" s="176" t="s">
        <v>144</v>
      </c>
      <c r="M143" s="177"/>
      <c r="N143" s="178"/>
      <c r="O143" t="s">
        <v>206</v>
      </c>
    </row>
    <row r="144" spans="1:15" ht="20.100000000000001" customHeight="1">
      <c r="A144">
        <v>0</v>
      </c>
      <c r="B144" s="66">
        <v>46</v>
      </c>
      <c r="C144" s="104" t="s">
        <v>144</v>
      </c>
      <c r="D144" s="68" t="s">
        <v>144</v>
      </c>
      <c r="E144" s="69" t="s">
        <v>144</v>
      </c>
      <c r="F144" s="108" t="s">
        <v>144</v>
      </c>
      <c r="G144" s="108" t="s">
        <v>144</v>
      </c>
      <c r="H144" s="70"/>
      <c r="I144" s="71"/>
      <c r="J144" s="71"/>
      <c r="K144" s="71"/>
      <c r="L144" s="176" t="s">
        <v>144</v>
      </c>
      <c r="M144" s="177"/>
      <c r="N144" s="178"/>
      <c r="O144" t="s">
        <v>206</v>
      </c>
    </row>
    <row r="145" spans="1:15" ht="20.100000000000001" customHeight="1">
      <c r="A145">
        <v>0</v>
      </c>
      <c r="B145" s="66">
        <v>47</v>
      </c>
      <c r="C145" s="104" t="s">
        <v>144</v>
      </c>
      <c r="D145" s="68" t="s">
        <v>144</v>
      </c>
      <c r="E145" s="69" t="s">
        <v>144</v>
      </c>
      <c r="F145" s="108" t="s">
        <v>144</v>
      </c>
      <c r="G145" s="108" t="s">
        <v>144</v>
      </c>
      <c r="H145" s="70"/>
      <c r="I145" s="71"/>
      <c r="J145" s="71"/>
      <c r="K145" s="71"/>
      <c r="L145" s="176" t="s">
        <v>144</v>
      </c>
      <c r="M145" s="177"/>
      <c r="N145" s="178"/>
      <c r="O145" t="s">
        <v>206</v>
      </c>
    </row>
    <row r="146" spans="1:15" ht="20.100000000000001" customHeight="1">
      <c r="A146">
        <v>0</v>
      </c>
      <c r="B146" s="66">
        <v>48</v>
      </c>
      <c r="C146" s="104" t="s">
        <v>144</v>
      </c>
      <c r="D146" s="68" t="s">
        <v>144</v>
      </c>
      <c r="E146" s="69" t="s">
        <v>144</v>
      </c>
      <c r="F146" s="108" t="s">
        <v>144</v>
      </c>
      <c r="G146" s="108" t="s">
        <v>144</v>
      </c>
      <c r="H146" s="70"/>
      <c r="I146" s="71"/>
      <c r="J146" s="71"/>
      <c r="K146" s="71"/>
      <c r="L146" s="176" t="s">
        <v>144</v>
      </c>
      <c r="M146" s="177"/>
      <c r="N146" s="178"/>
      <c r="O146" t="s">
        <v>206</v>
      </c>
    </row>
    <row r="147" spans="1:15" ht="20.100000000000001" customHeight="1">
      <c r="A147">
        <v>0</v>
      </c>
      <c r="B147" s="66">
        <v>49</v>
      </c>
      <c r="C147" s="104" t="s">
        <v>144</v>
      </c>
      <c r="D147" s="68" t="s">
        <v>144</v>
      </c>
      <c r="E147" s="69" t="s">
        <v>144</v>
      </c>
      <c r="F147" s="108" t="s">
        <v>144</v>
      </c>
      <c r="G147" s="108" t="s">
        <v>144</v>
      </c>
      <c r="H147" s="70"/>
      <c r="I147" s="71"/>
      <c r="J147" s="71"/>
      <c r="K147" s="71"/>
      <c r="L147" s="176" t="s">
        <v>144</v>
      </c>
      <c r="M147" s="177"/>
      <c r="N147" s="178"/>
      <c r="O147" t="s">
        <v>206</v>
      </c>
    </row>
    <row r="148" spans="1:15" ht="20.100000000000001" customHeight="1">
      <c r="A148">
        <v>0</v>
      </c>
      <c r="B148" s="66">
        <v>50</v>
      </c>
      <c r="C148" s="104" t="s">
        <v>144</v>
      </c>
      <c r="D148" s="68" t="s">
        <v>144</v>
      </c>
      <c r="E148" s="69" t="s">
        <v>144</v>
      </c>
      <c r="F148" s="108" t="s">
        <v>144</v>
      </c>
      <c r="G148" s="108" t="s">
        <v>144</v>
      </c>
      <c r="H148" s="70"/>
      <c r="I148" s="71"/>
      <c r="J148" s="71"/>
      <c r="K148" s="71"/>
      <c r="L148" s="176" t="s">
        <v>144</v>
      </c>
      <c r="M148" s="177"/>
      <c r="N148" s="178"/>
      <c r="O148" t="s">
        <v>206</v>
      </c>
    </row>
    <row r="149" spans="1:15" ht="20.100000000000001" customHeight="1">
      <c r="A149">
        <v>0</v>
      </c>
      <c r="B149" s="66">
        <v>51</v>
      </c>
      <c r="C149" s="104" t="s">
        <v>144</v>
      </c>
      <c r="D149" s="68" t="s">
        <v>144</v>
      </c>
      <c r="E149" s="69" t="s">
        <v>144</v>
      </c>
      <c r="F149" s="108" t="s">
        <v>144</v>
      </c>
      <c r="G149" s="108" t="s">
        <v>144</v>
      </c>
      <c r="H149" s="70"/>
      <c r="I149" s="71"/>
      <c r="J149" s="71"/>
      <c r="K149" s="71"/>
      <c r="L149" s="176" t="s">
        <v>144</v>
      </c>
      <c r="M149" s="177"/>
      <c r="N149" s="178"/>
      <c r="O149" t="s">
        <v>206</v>
      </c>
    </row>
    <row r="150" spans="1:15" ht="20.100000000000001" customHeight="1">
      <c r="A150">
        <v>0</v>
      </c>
      <c r="B150" s="66">
        <v>52</v>
      </c>
      <c r="C150" s="104" t="s">
        <v>144</v>
      </c>
      <c r="D150" s="68" t="s">
        <v>144</v>
      </c>
      <c r="E150" s="69" t="s">
        <v>144</v>
      </c>
      <c r="F150" s="108" t="s">
        <v>144</v>
      </c>
      <c r="G150" s="108" t="s">
        <v>144</v>
      </c>
      <c r="H150" s="70"/>
      <c r="I150" s="71"/>
      <c r="J150" s="71"/>
      <c r="K150" s="71"/>
      <c r="L150" s="176" t="s">
        <v>144</v>
      </c>
      <c r="M150" s="177"/>
      <c r="N150" s="178"/>
      <c r="O150" t="s">
        <v>206</v>
      </c>
    </row>
    <row r="151" spans="1:15" ht="20.100000000000001" customHeight="1">
      <c r="A151">
        <v>0</v>
      </c>
      <c r="B151" s="66">
        <v>53</v>
      </c>
      <c r="C151" s="104" t="s">
        <v>144</v>
      </c>
      <c r="D151" s="68" t="s">
        <v>144</v>
      </c>
      <c r="E151" s="69" t="s">
        <v>144</v>
      </c>
      <c r="F151" s="108" t="s">
        <v>144</v>
      </c>
      <c r="G151" s="108" t="s">
        <v>144</v>
      </c>
      <c r="H151" s="70"/>
      <c r="I151" s="71"/>
      <c r="J151" s="71"/>
      <c r="K151" s="71"/>
      <c r="L151" s="176" t="s">
        <v>144</v>
      </c>
      <c r="M151" s="177"/>
      <c r="N151" s="178"/>
      <c r="O151" t="s">
        <v>206</v>
      </c>
    </row>
    <row r="152" spans="1:15" ht="20.100000000000001" customHeight="1">
      <c r="A152">
        <v>0</v>
      </c>
      <c r="B152" s="66">
        <v>54</v>
      </c>
      <c r="C152" s="104" t="s">
        <v>144</v>
      </c>
      <c r="D152" s="68" t="s">
        <v>144</v>
      </c>
      <c r="E152" s="69" t="s">
        <v>144</v>
      </c>
      <c r="F152" s="108" t="s">
        <v>144</v>
      </c>
      <c r="G152" s="108" t="s">
        <v>144</v>
      </c>
      <c r="H152" s="70"/>
      <c r="I152" s="71"/>
      <c r="J152" s="71"/>
      <c r="K152" s="71"/>
      <c r="L152" s="176" t="s">
        <v>144</v>
      </c>
      <c r="M152" s="177"/>
      <c r="N152" s="178"/>
      <c r="O152" t="s">
        <v>206</v>
      </c>
    </row>
    <row r="153" spans="1:15" ht="20.100000000000001" customHeight="1">
      <c r="A153">
        <v>0</v>
      </c>
      <c r="B153" s="66">
        <v>55</v>
      </c>
      <c r="C153" s="104" t="s">
        <v>144</v>
      </c>
      <c r="D153" s="68" t="s">
        <v>144</v>
      </c>
      <c r="E153" s="69" t="s">
        <v>144</v>
      </c>
      <c r="F153" s="108" t="s">
        <v>144</v>
      </c>
      <c r="G153" s="108" t="s">
        <v>144</v>
      </c>
      <c r="H153" s="70"/>
      <c r="I153" s="71"/>
      <c r="J153" s="71"/>
      <c r="K153" s="71"/>
      <c r="L153" s="176" t="s">
        <v>144</v>
      </c>
      <c r="M153" s="177"/>
      <c r="N153" s="178"/>
      <c r="O153" t="s">
        <v>206</v>
      </c>
    </row>
    <row r="154" spans="1:15" ht="20.100000000000001" customHeight="1">
      <c r="A154">
        <v>0</v>
      </c>
      <c r="B154" s="66">
        <v>56</v>
      </c>
      <c r="C154" s="104" t="s">
        <v>144</v>
      </c>
      <c r="D154" s="68" t="s">
        <v>144</v>
      </c>
      <c r="E154" s="69" t="s">
        <v>144</v>
      </c>
      <c r="F154" s="108" t="s">
        <v>144</v>
      </c>
      <c r="G154" s="108" t="s">
        <v>144</v>
      </c>
      <c r="H154" s="70"/>
      <c r="I154" s="71"/>
      <c r="J154" s="71"/>
      <c r="K154" s="71"/>
      <c r="L154" s="176" t="s">
        <v>144</v>
      </c>
      <c r="M154" s="177"/>
      <c r="N154" s="178"/>
      <c r="O154" t="s">
        <v>206</v>
      </c>
    </row>
    <row r="155" spans="1:15" ht="20.100000000000001" customHeight="1">
      <c r="A155">
        <v>0</v>
      </c>
      <c r="B155" s="66">
        <v>57</v>
      </c>
      <c r="C155" s="104" t="s">
        <v>144</v>
      </c>
      <c r="D155" s="68" t="s">
        <v>144</v>
      </c>
      <c r="E155" s="69" t="s">
        <v>144</v>
      </c>
      <c r="F155" s="108" t="s">
        <v>144</v>
      </c>
      <c r="G155" s="108" t="s">
        <v>144</v>
      </c>
      <c r="H155" s="70"/>
      <c r="I155" s="71"/>
      <c r="J155" s="71"/>
      <c r="K155" s="71"/>
      <c r="L155" s="176" t="s">
        <v>144</v>
      </c>
      <c r="M155" s="177"/>
      <c r="N155" s="178"/>
      <c r="O155" t="s">
        <v>206</v>
      </c>
    </row>
    <row r="156" spans="1:15" ht="20.100000000000001" customHeight="1">
      <c r="A156">
        <v>0</v>
      </c>
      <c r="B156" s="66">
        <v>58</v>
      </c>
      <c r="C156" s="104" t="s">
        <v>144</v>
      </c>
      <c r="D156" s="68" t="s">
        <v>144</v>
      </c>
      <c r="E156" s="69" t="s">
        <v>144</v>
      </c>
      <c r="F156" s="108" t="s">
        <v>144</v>
      </c>
      <c r="G156" s="108" t="s">
        <v>144</v>
      </c>
      <c r="H156" s="70"/>
      <c r="I156" s="71"/>
      <c r="J156" s="71"/>
      <c r="K156" s="71"/>
      <c r="L156" s="176" t="s">
        <v>144</v>
      </c>
      <c r="M156" s="177"/>
      <c r="N156" s="178"/>
      <c r="O156" t="s">
        <v>206</v>
      </c>
    </row>
    <row r="157" spans="1:15" ht="20.100000000000001" customHeight="1">
      <c r="A157">
        <v>0</v>
      </c>
      <c r="B157" s="66">
        <v>59</v>
      </c>
      <c r="C157" s="104" t="s">
        <v>144</v>
      </c>
      <c r="D157" s="68" t="s">
        <v>144</v>
      </c>
      <c r="E157" s="69" t="s">
        <v>144</v>
      </c>
      <c r="F157" s="108" t="s">
        <v>144</v>
      </c>
      <c r="G157" s="108" t="s">
        <v>144</v>
      </c>
      <c r="H157" s="70"/>
      <c r="I157" s="71"/>
      <c r="J157" s="71"/>
      <c r="K157" s="71"/>
      <c r="L157" s="176" t="s">
        <v>144</v>
      </c>
      <c r="M157" s="177"/>
      <c r="N157" s="178"/>
      <c r="O157" t="s">
        <v>206</v>
      </c>
    </row>
    <row r="158" spans="1:15" ht="20.100000000000001" customHeight="1">
      <c r="A158">
        <v>0</v>
      </c>
      <c r="B158" s="66">
        <v>60</v>
      </c>
      <c r="C158" s="104" t="s">
        <v>144</v>
      </c>
      <c r="D158" s="68" t="s">
        <v>144</v>
      </c>
      <c r="E158" s="69" t="s">
        <v>144</v>
      </c>
      <c r="F158" s="108" t="s">
        <v>144</v>
      </c>
      <c r="G158" s="108" t="s">
        <v>144</v>
      </c>
      <c r="H158" s="70"/>
      <c r="I158" s="71"/>
      <c r="J158" s="71"/>
      <c r="K158" s="71"/>
      <c r="L158" s="193" t="s">
        <v>144</v>
      </c>
      <c r="M158" s="194"/>
      <c r="N158" s="195"/>
      <c r="O158" t="s">
        <v>206</v>
      </c>
    </row>
    <row r="159" spans="1:15" ht="23.25" customHeight="1">
      <c r="A159">
        <v>0</v>
      </c>
      <c r="B159" s="76" t="s">
        <v>71</v>
      </c>
      <c r="C159" s="105"/>
      <c r="D159" s="78"/>
      <c r="E159" s="79"/>
      <c r="F159" s="109"/>
      <c r="G159" s="109"/>
      <c r="H159" s="81"/>
      <c r="I159" s="82"/>
      <c r="J159" s="82"/>
      <c r="K159" s="82"/>
      <c r="L159" s="118"/>
      <c r="M159" s="118"/>
      <c r="N159" s="118"/>
    </row>
    <row r="160" spans="1:15" ht="20.100000000000001" customHeight="1">
      <c r="A160">
        <v>0</v>
      </c>
      <c r="B160" s="83" t="s">
        <v>156</v>
      </c>
      <c r="C160" s="106"/>
      <c r="D160" s="85"/>
      <c r="E160" s="86"/>
      <c r="F160" s="110"/>
      <c r="G160" s="110"/>
      <c r="H160" s="88"/>
      <c r="I160" s="89"/>
      <c r="J160" s="89"/>
      <c r="K160" s="89"/>
      <c r="L160" s="90"/>
      <c r="M160" s="90"/>
      <c r="N160" s="90"/>
    </row>
    <row r="161" spans="1:14" ht="20.100000000000001" customHeight="1">
      <c r="A161">
        <v>0</v>
      </c>
      <c r="B161" s="91"/>
      <c r="C161" s="106"/>
      <c r="D161" s="85"/>
      <c r="E161" s="86"/>
      <c r="F161" s="110"/>
      <c r="G161" s="110"/>
      <c r="H161" s="88"/>
      <c r="I161" s="89"/>
      <c r="J161" s="89"/>
      <c r="K161" s="89"/>
      <c r="L161" s="90"/>
      <c r="M161" s="90"/>
      <c r="N161" s="90"/>
    </row>
    <row r="162" spans="1:14" ht="18" customHeight="1">
      <c r="A162" s="101">
        <v>0</v>
      </c>
      <c r="B162" s="91"/>
      <c r="C162" s="106"/>
      <c r="D162" s="85"/>
      <c r="E162" s="86"/>
      <c r="F162" s="110"/>
      <c r="G162" s="110"/>
      <c r="H162" s="88"/>
      <c r="I162" s="89"/>
      <c r="J162" s="89"/>
      <c r="K162" s="89"/>
      <c r="L162" s="90"/>
      <c r="M162" s="90"/>
      <c r="N162" s="90"/>
    </row>
    <row r="163" spans="1:14" ht="8.25" customHeight="1">
      <c r="A163" s="101">
        <v>0</v>
      </c>
      <c r="B163" s="91"/>
      <c r="C163" s="106"/>
      <c r="D163" s="85"/>
      <c r="E163" s="86"/>
      <c r="F163" s="110"/>
      <c r="G163" s="110"/>
      <c r="H163" s="88"/>
      <c r="I163" s="89"/>
      <c r="J163" s="89"/>
      <c r="K163" s="89"/>
      <c r="L163" s="90"/>
      <c r="M163" s="90"/>
      <c r="N163" s="90"/>
    </row>
    <row r="164" spans="1:14" ht="20.100000000000001" customHeight="1">
      <c r="A164" s="101">
        <v>0</v>
      </c>
      <c r="B164" s="92"/>
      <c r="C164" s="112" t="s">
        <v>151</v>
      </c>
      <c r="D164" s="85"/>
      <c r="E164" s="86"/>
      <c r="F164" s="110"/>
      <c r="G164" s="110"/>
      <c r="H164" s="88"/>
      <c r="I164" s="89"/>
      <c r="J164" s="89"/>
      <c r="K164" s="89"/>
      <c r="L164" s="90"/>
      <c r="M164" s="90"/>
      <c r="N164" s="90"/>
    </row>
    <row r="165" spans="1:14" ht="12.75" customHeight="1">
      <c r="A165" s="101">
        <v>0</v>
      </c>
      <c r="B165" s="92"/>
      <c r="C165" s="106"/>
      <c r="D165" s="85"/>
      <c r="E165" s="86"/>
      <c r="F165" s="110"/>
      <c r="G165" s="110"/>
      <c r="H165" s="113" t="s">
        <v>51</v>
      </c>
      <c r="I165" s="114">
        <v>2</v>
      </c>
      <c r="J165" s="89"/>
      <c r="K165" s="102" t="s">
        <v>51</v>
      </c>
      <c r="L165" s="116">
        <v>1</v>
      </c>
      <c r="M165" s="90"/>
    </row>
  </sheetData>
  <mergeCells count="152">
    <mergeCell ref="L155:N155"/>
    <mergeCell ref="L156:N156"/>
    <mergeCell ref="L157:N157"/>
    <mergeCell ref="L158:N158"/>
    <mergeCell ref="L149:N149"/>
    <mergeCell ref="L150:N150"/>
    <mergeCell ref="L151:N151"/>
    <mergeCell ref="L152:N152"/>
    <mergeCell ref="L153:N153"/>
    <mergeCell ref="L154:N154"/>
    <mergeCell ref="L143:N143"/>
    <mergeCell ref="L144:N144"/>
    <mergeCell ref="L145:N145"/>
    <mergeCell ref="L146:N146"/>
    <mergeCell ref="L147:N147"/>
    <mergeCell ref="L148:N148"/>
    <mergeCell ref="L137:N137"/>
    <mergeCell ref="L138:N138"/>
    <mergeCell ref="L139:N139"/>
    <mergeCell ref="L140:N140"/>
    <mergeCell ref="L141:N141"/>
    <mergeCell ref="L142:N142"/>
    <mergeCell ref="L131:N131"/>
    <mergeCell ref="L132:N132"/>
    <mergeCell ref="L133:N133"/>
    <mergeCell ref="L134:N134"/>
    <mergeCell ref="L135:N135"/>
    <mergeCell ref="L136:N136"/>
    <mergeCell ref="L118:N118"/>
    <mergeCell ref="L119:N119"/>
    <mergeCell ref="L120:N120"/>
    <mergeCell ref="L121:N121"/>
    <mergeCell ref="L129:N129"/>
    <mergeCell ref="L130:N130"/>
    <mergeCell ref="L112:N112"/>
    <mergeCell ref="L113:N113"/>
    <mergeCell ref="L114:N114"/>
    <mergeCell ref="L115:N115"/>
    <mergeCell ref="L116:N116"/>
    <mergeCell ref="L117:N117"/>
    <mergeCell ref="L106:N106"/>
    <mergeCell ref="L107:N107"/>
    <mergeCell ref="L108:N108"/>
    <mergeCell ref="L109:N109"/>
    <mergeCell ref="L110:N110"/>
    <mergeCell ref="L111:N111"/>
    <mergeCell ref="L100:N100"/>
    <mergeCell ref="L101:N101"/>
    <mergeCell ref="L102:N102"/>
    <mergeCell ref="L103:N103"/>
    <mergeCell ref="L104:N104"/>
    <mergeCell ref="L105:N105"/>
    <mergeCell ref="L94:N94"/>
    <mergeCell ref="L95:N95"/>
    <mergeCell ref="L96:N96"/>
    <mergeCell ref="L97:N97"/>
    <mergeCell ref="L98:N98"/>
    <mergeCell ref="L99:N99"/>
    <mergeCell ref="H90:H91"/>
    <mergeCell ref="I90:I91"/>
    <mergeCell ref="J90:K90"/>
    <mergeCell ref="L90:N91"/>
    <mergeCell ref="L92:N92"/>
    <mergeCell ref="L93:N93"/>
    <mergeCell ref="C86:D86"/>
    <mergeCell ref="F86:K86"/>
    <mergeCell ref="D87:K87"/>
    <mergeCell ref="B88:K88"/>
    <mergeCell ref="B90:B91"/>
    <mergeCell ref="C90:C91"/>
    <mergeCell ref="D90:D91"/>
    <mergeCell ref="E90:E91"/>
    <mergeCell ref="F90:F91"/>
    <mergeCell ref="G90:G91"/>
    <mergeCell ref="L73:N73"/>
    <mergeCell ref="L74:N74"/>
    <mergeCell ref="L75:N75"/>
    <mergeCell ref="L76:N76"/>
    <mergeCell ref="C85:D85"/>
    <mergeCell ref="F85:K85"/>
    <mergeCell ref="L67:N67"/>
    <mergeCell ref="L68:N68"/>
    <mergeCell ref="L69:N69"/>
    <mergeCell ref="L70:N70"/>
    <mergeCell ref="L71:N71"/>
    <mergeCell ref="L72:N72"/>
    <mergeCell ref="L61:N61"/>
    <mergeCell ref="L62:N62"/>
    <mergeCell ref="L63:N63"/>
    <mergeCell ref="L64:N64"/>
    <mergeCell ref="L65:N65"/>
    <mergeCell ref="L66:N66"/>
    <mergeCell ref="L55:N55"/>
    <mergeCell ref="L56:N56"/>
    <mergeCell ref="L57:N57"/>
    <mergeCell ref="L58:N58"/>
    <mergeCell ref="L59:N59"/>
    <mergeCell ref="L60:N60"/>
    <mergeCell ref="L49:N49"/>
    <mergeCell ref="L50:N50"/>
    <mergeCell ref="L51:N51"/>
    <mergeCell ref="L52:N52"/>
    <mergeCell ref="L53:N53"/>
    <mergeCell ref="L54:N54"/>
    <mergeCell ref="L36:N36"/>
    <mergeCell ref="L37:N37"/>
    <mergeCell ref="L38:N38"/>
    <mergeCell ref="L39:N39"/>
    <mergeCell ref="L47:N47"/>
    <mergeCell ref="L48:N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77 G8:G39 G47:G76 A79:A83 L10:N45 L47:N77 N46 K46:L46 L79:N82 K83:M83">
    <cfRule type="cellIs" dxfId="3" priority="4" stopIfTrue="1" operator="equal">
      <formula>0</formula>
    </cfRule>
  </conditionalFormatting>
  <conditionalFormatting sqref="L78:N78 A78">
    <cfRule type="cellIs" dxfId="2" priority="3" stopIfTrue="1" operator="equal">
      <formula>0</formula>
    </cfRule>
  </conditionalFormatting>
  <conditionalFormatting sqref="A92:A159 G90:G121 G129:G158 A161:A165 L92:N127 L129:N159 N128 K128:L128 L161:N164 K165:M165">
    <cfRule type="cellIs" dxfId="1" priority="2" stopIfTrue="1" operator="equal">
      <formula>0</formula>
    </cfRule>
  </conditionalFormatting>
  <conditionalFormatting sqref="L160:N160 A160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B1" workbookViewId="0">
      <pane ySplit="7" topLeftCell="A8" activePane="bottomLeft" state="frozen"/>
      <selection pane="bottomLeft" activeCell="C17" sqref="C17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7" customFormat="1" ht="15">
      <c r="C1" s="189" t="s">
        <v>57</v>
      </c>
      <c r="D1" s="189"/>
      <c r="E1" s="58"/>
      <c r="F1" s="173" t="s">
        <v>155</v>
      </c>
      <c r="G1" s="173"/>
      <c r="H1" s="173"/>
      <c r="I1" s="173"/>
      <c r="J1" s="173"/>
      <c r="K1" s="173"/>
      <c r="L1" s="59" t="s">
        <v>199</v>
      </c>
    </row>
    <row r="2" spans="1:15" s="57" customFormat="1" ht="15">
      <c r="C2" s="189" t="s">
        <v>59</v>
      </c>
      <c r="D2" s="189"/>
      <c r="E2" s="60" t="s">
        <v>200</v>
      </c>
      <c r="F2" s="190" t="s">
        <v>201</v>
      </c>
      <c r="G2" s="190"/>
      <c r="H2" s="190"/>
      <c r="I2" s="190"/>
      <c r="J2" s="190"/>
      <c r="K2" s="190"/>
      <c r="L2" s="61" t="s">
        <v>60</v>
      </c>
      <c r="M2" s="62" t="s">
        <v>61</v>
      </c>
      <c r="N2" s="62">
        <v>1</v>
      </c>
    </row>
    <row r="3" spans="1:15" s="63" customFormat="1" ht="18.75" customHeight="1">
      <c r="C3" s="64" t="s">
        <v>202</v>
      </c>
      <c r="D3" s="174" t="s">
        <v>203</v>
      </c>
      <c r="E3" s="174"/>
      <c r="F3" s="174"/>
      <c r="G3" s="174"/>
      <c r="H3" s="174"/>
      <c r="I3" s="174"/>
      <c r="J3" s="174"/>
      <c r="K3" s="174"/>
      <c r="L3" s="61" t="s">
        <v>62</v>
      </c>
      <c r="M3" s="61" t="s">
        <v>61</v>
      </c>
      <c r="N3" s="117" t="s">
        <v>157</v>
      </c>
    </row>
    <row r="4" spans="1:15" s="63" customFormat="1" ht="18.75" customHeight="1">
      <c r="B4" s="175" t="s">
        <v>204</v>
      </c>
      <c r="C4" s="175"/>
      <c r="D4" s="175"/>
      <c r="E4" s="175"/>
      <c r="F4" s="175"/>
      <c r="G4" s="175"/>
      <c r="H4" s="175"/>
      <c r="I4" s="175"/>
      <c r="J4" s="175"/>
      <c r="K4" s="175"/>
      <c r="L4" s="61" t="s">
        <v>63</v>
      </c>
      <c r="M4" s="61" t="s">
        <v>61</v>
      </c>
      <c r="N4" s="61">
        <v>1</v>
      </c>
    </row>
    <row r="5" spans="1:15" ht="9" customHeight="1"/>
    <row r="6" spans="1:15" ht="15" customHeight="1">
      <c r="B6" s="169" t="s">
        <v>4</v>
      </c>
      <c r="C6" s="170" t="s">
        <v>64</v>
      </c>
      <c r="D6" s="171" t="s">
        <v>9</v>
      </c>
      <c r="E6" s="172" t="s">
        <v>10</v>
      </c>
      <c r="F6" s="170" t="s">
        <v>75</v>
      </c>
      <c r="G6" s="170" t="s">
        <v>76</v>
      </c>
      <c r="H6" s="170" t="s">
        <v>66</v>
      </c>
      <c r="I6" s="170" t="s">
        <v>67</v>
      </c>
      <c r="J6" s="179" t="s">
        <v>56</v>
      </c>
      <c r="K6" s="179"/>
      <c r="L6" s="180" t="s">
        <v>68</v>
      </c>
      <c r="M6" s="181"/>
      <c r="N6" s="182"/>
    </row>
    <row r="7" spans="1:15" ht="27" customHeight="1">
      <c r="B7" s="169"/>
      <c r="C7" s="169"/>
      <c r="D7" s="171"/>
      <c r="E7" s="172"/>
      <c r="F7" s="169"/>
      <c r="G7" s="169"/>
      <c r="H7" s="169"/>
      <c r="I7" s="169"/>
      <c r="J7" s="65" t="s">
        <v>69</v>
      </c>
      <c r="K7" s="65" t="s">
        <v>70</v>
      </c>
      <c r="L7" s="183"/>
      <c r="M7" s="184"/>
      <c r="N7" s="185"/>
    </row>
    <row r="8" spans="1:15" ht="20.100000000000001" customHeight="1">
      <c r="A8">
        <v>1</v>
      </c>
      <c r="B8" s="66">
        <v>1</v>
      </c>
      <c r="C8" s="104">
        <v>2221619616</v>
      </c>
      <c r="D8" s="68" t="s">
        <v>131</v>
      </c>
      <c r="E8" s="69" t="s">
        <v>98</v>
      </c>
      <c r="F8" s="108" t="s">
        <v>158</v>
      </c>
      <c r="G8" s="108" t="s">
        <v>205</v>
      </c>
      <c r="H8" s="70"/>
      <c r="I8" s="71"/>
      <c r="J8" s="71"/>
      <c r="K8" s="71"/>
      <c r="L8" s="186" t="s">
        <v>150</v>
      </c>
      <c r="M8" s="187"/>
      <c r="N8" s="188"/>
      <c r="O8" t="s">
        <v>206</v>
      </c>
    </row>
    <row r="9" spans="1:15" ht="20.100000000000001" customHeight="1">
      <c r="A9">
        <v>2</v>
      </c>
      <c r="B9" s="66">
        <v>2</v>
      </c>
      <c r="C9" s="104">
        <v>23202111773</v>
      </c>
      <c r="D9" s="68" t="s">
        <v>159</v>
      </c>
      <c r="E9" s="69" t="s">
        <v>98</v>
      </c>
      <c r="F9" s="108" t="s">
        <v>158</v>
      </c>
      <c r="G9" s="108" t="s">
        <v>207</v>
      </c>
      <c r="H9" s="70"/>
      <c r="I9" s="71"/>
      <c r="J9" s="71"/>
      <c r="K9" s="71"/>
      <c r="L9" s="176" t="s">
        <v>150</v>
      </c>
      <c r="M9" s="177"/>
      <c r="N9" s="178"/>
      <c r="O9" t="s">
        <v>206</v>
      </c>
    </row>
    <row r="10" spans="1:15" ht="20.100000000000001" customHeight="1">
      <c r="A10">
        <v>3</v>
      </c>
      <c r="B10" s="66">
        <v>3</v>
      </c>
      <c r="C10" s="104">
        <v>2320513817</v>
      </c>
      <c r="D10" s="68" t="s">
        <v>160</v>
      </c>
      <c r="E10" s="69" t="s">
        <v>98</v>
      </c>
      <c r="F10" s="108" t="s">
        <v>158</v>
      </c>
      <c r="G10" s="108" t="s">
        <v>208</v>
      </c>
      <c r="H10" s="70"/>
      <c r="I10" s="71"/>
      <c r="J10" s="71"/>
      <c r="K10" s="71"/>
      <c r="L10" s="176" t="s">
        <v>150</v>
      </c>
      <c r="M10" s="177"/>
      <c r="N10" s="178"/>
      <c r="O10" t="s">
        <v>206</v>
      </c>
    </row>
    <row r="11" spans="1:15" ht="20.100000000000001" customHeight="1">
      <c r="A11">
        <v>4</v>
      </c>
      <c r="B11" s="66">
        <v>4</v>
      </c>
      <c r="C11" s="104">
        <v>2321660253</v>
      </c>
      <c r="D11" s="68" t="s">
        <v>161</v>
      </c>
      <c r="E11" s="69" t="s">
        <v>78</v>
      </c>
      <c r="F11" s="108" t="s">
        <v>158</v>
      </c>
      <c r="G11" s="108" t="s">
        <v>209</v>
      </c>
      <c r="H11" s="70"/>
      <c r="I11" s="71"/>
      <c r="J11" s="71"/>
      <c r="K11" s="71"/>
      <c r="L11" s="176" t="s">
        <v>150</v>
      </c>
      <c r="M11" s="177"/>
      <c r="N11" s="178"/>
      <c r="O11" t="s">
        <v>206</v>
      </c>
    </row>
    <row r="12" spans="1:15" ht="20.100000000000001" customHeight="1">
      <c r="A12">
        <v>5</v>
      </c>
      <c r="B12" s="66">
        <v>5</v>
      </c>
      <c r="C12" s="104">
        <v>23216610458</v>
      </c>
      <c r="D12" s="68" t="s">
        <v>162</v>
      </c>
      <c r="E12" s="69" t="s">
        <v>95</v>
      </c>
      <c r="F12" s="108" t="s">
        <v>158</v>
      </c>
      <c r="G12" s="108" t="s">
        <v>209</v>
      </c>
      <c r="H12" s="70"/>
      <c r="I12" s="71"/>
      <c r="J12" s="71"/>
      <c r="K12" s="71"/>
      <c r="L12" s="176" t="s">
        <v>150</v>
      </c>
      <c r="M12" s="177"/>
      <c r="N12" s="178"/>
      <c r="O12" t="s">
        <v>206</v>
      </c>
    </row>
    <row r="13" spans="1:15" ht="20.100000000000001" customHeight="1">
      <c r="A13">
        <v>6</v>
      </c>
      <c r="B13" s="66">
        <v>6</v>
      </c>
      <c r="C13" s="104">
        <v>2121213351</v>
      </c>
      <c r="D13" s="68" t="s">
        <v>130</v>
      </c>
      <c r="E13" s="69" t="s">
        <v>82</v>
      </c>
      <c r="F13" s="108" t="s">
        <v>158</v>
      </c>
      <c r="G13" s="108" t="s">
        <v>210</v>
      </c>
      <c r="H13" s="70"/>
      <c r="I13" s="71"/>
      <c r="J13" s="71"/>
      <c r="K13" s="71"/>
      <c r="L13" s="176" t="s">
        <v>150</v>
      </c>
      <c r="M13" s="177"/>
      <c r="N13" s="178"/>
      <c r="O13" t="s">
        <v>206</v>
      </c>
    </row>
    <row r="14" spans="1:15" ht="20.100000000000001" customHeight="1">
      <c r="A14">
        <v>7</v>
      </c>
      <c r="B14" s="66">
        <v>7</v>
      </c>
      <c r="C14" s="104">
        <v>2221115539</v>
      </c>
      <c r="D14" s="68" t="s">
        <v>163</v>
      </c>
      <c r="E14" s="69" t="s">
        <v>83</v>
      </c>
      <c r="F14" s="108" t="s">
        <v>158</v>
      </c>
      <c r="G14" s="108" t="s">
        <v>211</v>
      </c>
      <c r="H14" s="70"/>
      <c r="I14" s="71"/>
      <c r="J14" s="71"/>
      <c r="K14" s="71"/>
      <c r="L14" s="176" t="s">
        <v>150</v>
      </c>
      <c r="M14" s="177"/>
      <c r="N14" s="178"/>
      <c r="O14" t="s">
        <v>206</v>
      </c>
    </row>
    <row r="15" spans="1:15" ht="20.100000000000001" customHeight="1">
      <c r="A15">
        <v>8</v>
      </c>
      <c r="B15" s="66">
        <v>8</v>
      </c>
      <c r="C15" s="104">
        <v>23202110073</v>
      </c>
      <c r="D15" s="68" t="s">
        <v>164</v>
      </c>
      <c r="E15" s="69" t="s">
        <v>83</v>
      </c>
      <c r="F15" s="108" t="s">
        <v>158</v>
      </c>
      <c r="G15" s="108" t="s">
        <v>207</v>
      </c>
      <c r="H15" s="70"/>
      <c r="I15" s="71"/>
      <c r="J15" s="71"/>
      <c r="K15" s="71"/>
      <c r="L15" s="176" t="s">
        <v>150</v>
      </c>
      <c r="M15" s="177"/>
      <c r="N15" s="178"/>
      <c r="O15" t="s">
        <v>206</v>
      </c>
    </row>
    <row r="16" spans="1:15" ht="20.100000000000001" customHeight="1">
      <c r="A16">
        <v>9</v>
      </c>
      <c r="B16" s="66">
        <v>9</v>
      </c>
      <c r="C16" s="104">
        <v>23211711524</v>
      </c>
      <c r="D16" s="68" t="s">
        <v>165</v>
      </c>
      <c r="E16" s="69" t="s">
        <v>140</v>
      </c>
      <c r="F16" s="108" t="s">
        <v>158</v>
      </c>
      <c r="G16" s="108" t="s">
        <v>212</v>
      </c>
      <c r="H16" s="70"/>
      <c r="I16" s="71"/>
      <c r="J16" s="71"/>
      <c r="K16" s="71"/>
      <c r="L16" s="176" t="s">
        <v>144</v>
      </c>
      <c r="M16" s="177"/>
      <c r="N16" s="178"/>
      <c r="O16" t="s">
        <v>206</v>
      </c>
    </row>
    <row r="17" spans="1:15" ht="20.100000000000001" customHeight="1">
      <c r="A17">
        <v>10</v>
      </c>
      <c r="B17" s="66">
        <v>10</v>
      </c>
      <c r="C17" s="104">
        <v>2221523086</v>
      </c>
      <c r="D17" s="68" t="s">
        <v>166</v>
      </c>
      <c r="E17" s="69" t="s">
        <v>87</v>
      </c>
      <c r="F17" s="108" t="s">
        <v>158</v>
      </c>
      <c r="G17" s="108" t="s">
        <v>213</v>
      </c>
      <c r="H17" s="70"/>
      <c r="I17" s="71"/>
      <c r="J17" s="71"/>
      <c r="K17" s="71"/>
      <c r="L17" s="176" t="s">
        <v>150</v>
      </c>
      <c r="M17" s="177"/>
      <c r="N17" s="178"/>
      <c r="O17" t="s">
        <v>206</v>
      </c>
    </row>
    <row r="18" spans="1:15" ht="20.100000000000001" customHeight="1">
      <c r="A18">
        <v>11</v>
      </c>
      <c r="B18" s="66">
        <v>11</v>
      </c>
      <c r="C18" s="104">
        <v>2321124088</v>
      </c>
      <c r="D18" s="68" t="s">
        <v>127</v>
      </c>
      <c r="E18" s="69" t="s">
        <v>87</v>
      </c>
      <c r="F18" s="108" t="s">
        <v>158</v>
      </c>
      <c r="G18" s="108" t="s">
        <v>214</v>
      </c>
      <c r="H18" s="70"/>
      <c r="I18" s="71"/>
      <c r="J18" s="71"/>
      <c r="K18" s="71"/>
      <c r="L18" s="176" t="s">
        <v>150</v>
      </c>
      <c r="M18" s="177"/>
      <c r="N18" s="178"/>
      <c r="O18" t="s">
        <v>206</v>
      </c>
    </row>
    <row r="19" spans="1:15" ht="20.100000000000001" customHeight="1">
      <c r="A19">
        <v>12</v>
      </c>
      <c r="B19" s="66">
        <v>12</v>
      </c>
      <c r="C19" s="104">
        <v>2321433413</v>
      </c>
      <c r="D19" s="68" t="s">
        <v>143</v>
      </c>
      <c r="E19" s="69" t="s">
        <v>87</v>
      </c>
      <c r="F19" s="108" t="s">
        <v>158</v>
      </c>
      <c r="G19" s="108" t="s">
        <v>214</v>
      </c>
      <c r="H19" s="70"/>
      <c r="I19" s="71"/>
      <c r="J19" s="71"/>
      <c r="K19" s="71"/>
      <c r="L19" s="176" t="s">
        <v>150</v>
      </c>
      <c r="M19" s="177"/>
      <c r="N19" s="178"/>
      <c r="O19" t="s">
        <v>206</v>
      </c>
    </row>
    <row r="20" spans="1:15" ht="20.100000000000001" customHeight="1">
      <c r="A20">
        <v>13</v>
      </c>
      <c r="B20" s="66">
        <v>13</v>
      </c>
      <c r="C20" s="104">
        <v>2221125652</v>
      </c>
      <c r="D20" s="68" t="s">
        <v>126</v>
      </c>
      <c r="E20" s="69" t="s">
        <v>120</v>
      </c>
      <c r="F20" s="108" t="s">
        <v>158</v>
      </c>
      <c r="G20" s="108" t="s">
        <v>211</v>
      </c>
      <c r="H20" s="70"/>
      <c r="I20" s="71"/>
      <c r="J20" s="71"/>
      <c r="K20" s="71"/>
      <c r="L20" s="176" t="s">
        <v>144</v>
      </c>
      <c r="M20" s="177"/>
      <c r="N20" s="178"/>
      <c r="O20" t="s">
        <v>206</v>
      </c>
    </row>
    <row r="21" spans="1:15" ht="20.100000000000001" customHeight="1">
      <c r="A21">
        <v>14</v>
      </c>
      <c r="B21" s="66">
        <v>14</v>
      </c>
      <c r="C21" s="104">
        <v>2121218744</v>
      </c>
      <c r="D21" s="68" t="s">
        <v>141</v>
      </c>
      <c r="E21" s="69" t="s">
        <v>122</v>
      </c>
      <c r="F21" s="108" t="s">
        <v>158</v>
      </c>
      <c r="G21" s="108" t="s">
        <v>210</v>
      </c>
      <c r="H21" s="70"/>
      <c r="I21" s="71"/>
      <c r="J21" s="71"/>
      <c r="K21" s="71"/>
      <c r="L21" s="176" t="s">
        <v>150</v>
      </c>
      <c r="M21" s="177"/>
      <c r="N21" s="178"/>
      <c r="O21" t="s">
        <v>206</v>
      </c>
    </row>
    <row r="22" spans="1:15" ht="20.100000000000001" customHeight="1">
      <c r="A22">
        <v>15</v>
      </c>
      <c r="B22" s="66">
        <v>15</v>
      </c>
      <c r="C22" s="104">
        <v>2220255209</v>
      </c>
      <c r="D22" s="68" t="s">
        <v>167</v>
      </c>
      <c r="E22" s="69" t="s">
        <v>105</v>
      </c>
      <c r="F22" s="108" t="s">
        <v>158</v>
      </c>
      <c r="G22" s="108" t="s">
        <v>215</v>
      </c>
      <c r="H22" s="70"/>
      <c r="I22" s="71"/>
      <c r="J22" s="71"/>
      <c r="K22" s="71"/>
      <c r="L22" s="176" t="s">
        <v>150</v>
      </c>
      <c r="M22" s="177"/>
      <c r="N22" s="178"/>
      <c r="O22" t="s">
        <v>206</v>
      </c>
    </row>
    <row r="23" spans="1:15" ht="20.100000000000001" customHeight="1">
      <c r="A23">
        <v>16</v>
      </c>
      <c r="B23" s="66">
        <v>16</v>
      </c>
      <c r="C23" s="104">
        <v>24202111311</v>
      </c>
      <c r="D23" s="68" t="s">
        <v>168</v>
      </c>
      <c r="E23" s="69" t="s">
        <v>108</v>
      </c>
      <c r="F23" s="108" t="s">
        <v>158</v>
      </c>
      <c r="G23" s="108" t="s">
        <v>216</v>
      </c>
      <c r="H23" s="70"/>
      <c r="I23" s="71"/>
      <c r="J23" s="71"/>
      <c r="K23" s="71"/>
      <c r="L23" s="176" t="s">
        <v>150</v>
      </c>
      <c r="M23" s="177"/>
      <c r="N23" s="178"/>
      <c r="O23" t="s">
        <v>206</v>
      </c>
    </row>
    <row r="24" spans="1:15" ht="20.100000000000001" customHeight="1">
      <c r="A24">
        <v>17</v>
      </c>
      <c r="B24" s="66">
        <v>17</v>
      </c>
      <c r="C24" s="104">
        <v>1921613348</v>
      </c>
      <c r="D24" s="68" t="s">
        <v>169</v>
      </c>
      <c r="E24" s="69" t="s">
        <v>81</v>
      </c>
      <c r="F24" s="108" t="s">
        <v>158</v>
      </c>
      <c r="G24" s="108" t="s">
        <v>217</v>
      </c>
      <c r="H24" s="70"/>
      <c r="I24" s="71"/>
      <c r="J24" s="71"/>
      <c r="K24" s="71"/>
      <c r="L24" s="176" t="s">
        <v>150</v>
      </c>
      <c r="M24" s="177"/>
      <c r="N24" s="178"/>
      <c r="O24" t="s">
        <v>206</v>
      </c>
    </row>
    <row r="25" spans="1:15" ht="20.100000000000001" customHeight="1">
      <c r="A25">
        <v>18</v>
      </c>
      <c r="B25" s="66">
        <v>18</v>
      </c>
      <c r="C25" s="104">
        <v>2021125799</v>
      </c>
      <c r="D25" s="68" t="s">
        <v>137</v>
      </c>
      <c r="E25" s="69" t="s">
        <v>90</v>
      </c>
      <c r="F25" s="108" t="s">
        <v>158</v>
      </c>
      <c r="G25" s="108" t="s">
        <v>218</v>
      </c>
      <c r="H25" s="70"/>
      <c r="I25" s="71"/>
      <c r="J25" s="71"/>
      <c r="K25" s="71"/>
      <c r="L25" s="176" t="s">
        <v>144</v>
      </c>
      <c r="M25" s="177"/>
      <c r="N25" s="178"/>
      <c r="O25" t="s">
        <v>206</v>
      </c>
    </row>
    <row r="26" spans="1:15" ht="20.100000000000001" customHeight="1">
      <c r="A26">
        <v>19</v>
      </c>
      <c r="B26" s="66">
        <v>19</v>
      </c>
      <c r="C26" s="104">
        <v>24211215422</v>
      </c>
      <c r="D26" s="68" t="s">
        <v>170</v>
      </c>
      <c r="E26" s="69" t="s">
        <v>77</v>
      </c>
      <c r="F26" s="108" t="s">
        <v>158</v>
      </c>
      <c r="G26" s="108" t="s">
        <v>219</v>
      </c>
      <c r="H26" s="70"/>
      <c r="I26" s="71"/>
      <c r="J26" s="71"/>
      <c r="K26" s="71"/>
      <c r="L26" s="176" t="s">
        <v>150</v>
      </c>
      <c r="M26" s="177"/>
      <c r="N26" s="178"/>
      <c r="O26" t="s">
        <v>206</v>
      </c>
    </row>
    <row r="27" spans="1:15" ht="20.100000000000001" customHeight="1">
      <c r="A27">
        <v>20</v>
      </c>
      <c r="B27" s="66">
        <v>20</v>
      </c>
      <c r="C27" s="104">
        <v>2221866050</v>
      </c>
      <c r="D27" s="68" t="s">
        <v>171</v>
      </c>
      <c r="E27" s="69" t="s">
        <v>102</v>
      </c>
      <c r="F27" s="108" t="s">
        <v>158</v>
      </c>
      <c r="G27" s="108" t="s">
        <v>220</v>
      </c>
      <c r="H27" s="70"/>
      <c r="I27" s="71"/>
      <c r="J27" s="71"/>
      <c r="K27" s="71"/>
      <c r="L27" s="176" t="s">
        <v>150</v>
      </c>
      <c r="M27" s="177"/>
      <c r="N27" s="178"/>
      <c r="O27" t="s">
        <v>206</v>
      </c>
    </row>
    <row r="28" spans="1:15" ht="20.100000000000001" customHeight="1">
      <c r="A28">
        <v>21</v>
      </c>
      <c r="B28" s="66">
        <v>21</v>
      </c>
      <c r="C28" s="104">
        <v>2320219903</v>
      </c>
      <c r="D28" s="68" t="s">
        <v>172</v>
      </c>
      <c r="E28" s="69" t="s">
        <v>114</v>
      </c>
      <c r="F28" s="108" t="s">
        <v>158</v>
      </c>
      <c r="G28" s="108" t="s">
        <v>207</v>
      </c>
      <c r="H28" s="70"/>
      <c r="I28" s="71"/>
      <c r="J28" s="71"/>
      <c r="K28" s="71"/>
      <c r="L28" s="176" t="s">
        <v>144</v>
      </c>
      <c r="M28" s="177"/>
      <c r="N28" s="178"/>
      <c r="O28" t="s">
        <v>206</v>
      </c>
    </row>
    <row r="29" spans="1:15" ht="20.100000000000001" customHeight="1">
      <c r="A29">
        <v>22</v>
      </c>
      <c r="B29" s="66">
        <v>22</v>
      </c>
      <c r="C29" s="104">
        <v>2221624800</v>
      </c>
      <c r="D29" s="68" t="s">
        <v>146</v>
      </c>
      <c r="E29" s="69" t="s">
        <v>92</v>
      </c>
      <c r="F29" s="108" t="s">
        <v>158</v>
      </c>
      <c r="G29" s="108" t="s">
        <v>221</v>
      </c>
      <c r="H29" s="70"/>
      <c r="I29" s="71"/>
      <c r="J29" s="71"/>
      <c r="K29" s="71"/>
      <c r="L29" s="176" t="s">
        <v>150</v>
      </c>
      <c r="M29" s="177"/>
      <c r="N29" s="178"/>
      <c r="O29" t="s">
        <v>206</v>
      </c>
    </row>
    <row r="30" spans="1:15" ht="20.100000000000001" customHeight="1">
      <c r="A30">
        <v>23</v>
      </c>
      <c r="B30" s="66">
        <v>23</v>
      </c>
      <c r="C30" s="104">
        <v>2221125705</v>
      </c>
      <c r="D30" s="68" t="s">
        <v>173</v>
      </c>
      <c r="E30" s="69" t="s">
        <v>112</v>
      </c>
      <c r="F30" s="108" t="s">
        <v>158</v>
      </c>
      <c r="G30" s="108" t="s">
        <v>211</v>
      </c>
      <c r="H30" s="70"/>
      <c r="I30" s="71"/>
      <c r="J30" s="71"/>
      <c r="K30" s="71"/>
      <c r="L30" s="176" t="s">
        <v>144</v>
      </c>
      <c r="M30" s="177"/>
      <c r="N30" s="178"/>
      <c r="O30" t="s">
        <v>206</v>
      </c>
    </row>
    <row r="31" spans="1:15" ht="20.100000000000001" customHeight="1">
      <c r="A31">
        <v>24</v>
      </c>
      <c r="B31" s="66">
        <v>24</v>
      </c>
      <c r="C31" s="104">
        <v>2220423422</v>
      </c>
      <c r="D31" s="68" t="s">
        <v>174</v>
      </c>
      <c r="E31" s="69" t="s">
        <v>79</v>
      </c>
      <c r="F31" s="108" t="s">
        <v>158</v>
      </c>
      <c r="G31" s="108" t="s">
        <v>222</v>
      </c>
      <c r="H31" s="70"/>
      <c r="I31" s="71"/>
      <c r="J31" s="71"/>
      <c r="K31" s="71"/>
      <c r="L31" s="176" t="s">
        <v>144</v>
      </c>
      <c r="M31" s="177"/>
      <c r="N31" s="178"/>
      <c r="O31" t="s">
        <v>206</v>
      </c>
    </row>
    <row r="32" spans="1:15" ht="20.100000000000001" customHeight="1">
      <c r="A32">
        <v>25</v>
      </c>
      <c r="B32" s="66">
        <v>25</v>
      </c>
      <c r="C32" s="104">
        <v>2221217661</v>
      </c>
      <c r="D32" s="68" t="s">
        <v>141</v>
      </c>
      <c r="E32" s="69" t="s">
        <v>119</v>
      </c>
      <c r="F32" s="108" t="s">
        <v>158</v>
      </c>
      <c r="G32" s="108" t="s">
        <v>220</v>
      </c>
      <c r="H32" s="70"/>
      <c r="I32" s="71"/>
      <c r="J32" s="71"/>
      <c r="K32" s="71"/>
      <c r="L32" s="176" t="s">
        <v>144</v>
      </c>
      <c r="M32" s="177"/>
      <c r="N32" s="178"/>
      <c r="O32" t="s">
        <v>206</v>
      </c>
    </row>
    <row r="33" spans="1:16" ht="20.100000000000001" customHeight="1">
      <c r="A33">
        <v>26</v>
      </c>
      <c r="B33" s="66">
        <v>26</v>
      </c>
      <c r="C33" s="104">
        <v>2321179783</v>
      </c>
      <c r="D33" s="68" t="s">
        <v>141</v>
      </c>
      <c r="E33" s="69" t="s">
        <v>119</v>
      </c>
      <c r="F33" s="108" t="s">
        <v>158</v>
      </c>
      <c r="G33" s="108" t="s">
        <v>212</v>
      </c>
      <c r="H33" s="70"/>
      <c r="I33" s="71"/>
      <c r="J33" s="71"/>
      <c r="K33" s="71"/>
      <c r="L33" s="176" t="s">
        <v>144</v>
      </c>
      <c r="M33" s="177"/>
      <c r="N33" s="178"/>
      <c r="O33" t="s">
        <v>206</v>
      </c>
    </row>
    <row r="34" spans="1:16" ht="20.100000000000001" customHeight="1">
      <c r="A34">
        <v>27</v>
      </c>
      <c r="B34" s="66">
        <v>27</v>
      </c>
      <c r="C34" s="104">
        <v>2121154287</v>
      </c>
      <c r="D34" s="68" t="s">
        <v>175</v>
      </c>
      <c r="E34" s="69" t="s">
        <v>109</v>
      </c>
      <c r="F34" s="108" t="s">
        <v>158</v>
      </c>
      <c r="G34" s="108" t="s">
        <v>223</v>
      </c>
      <c r="H34" s="70"/>
      <c r="I34" s="71"/>
      <c r="J34" s="71"/>
      <c r="K34" s="71"/>
      <c r="L34" s="176" t="s">
        <v>144</v>
      </c>
      <c r="M34" s="177"/>
      <c r="N34" s="178"/>
      <c r="O34" t="s">
        <v>206</v>
      </c>
    </row>
    <row r="35" spans="1:16" ht="20.100000000000001" customHeight="1">
      <c r="A35">
        <v>28</v>
      </c>
      <c r="B35" s="66">
        <v>28</v>
      </c>
      <c r="C35" s="104">
        <v>2121866234</v>
      </c>
      <c r="D35" s="68" t="s">
        <v>139</v>
      </c>
      <c r="E35" s="69" t="s">
        <v>109</v>
      </c>
      <c r="F35" s="108" t="s">
        <v>158</v>
      </c>
      <c r="G35" s="108" t="s">
        <v>224</v>
      </c>
      <c r="H35" s="70"/>
      <c r="I35" s="71"/>
      <c r="J35" s="71"/>
      <c r="K35" s="71"/>
      <c r="L35" s="176" t="s">
        <v>150</v>
      </c>
      <c r="M35" s="177"/>
      <c r="N35" s="178"/>
      <c r="O35" t="s">
        <v>206</v>
      </c>
    </row>
    <row r="36" spans="1:16" ht="20.100000000000001" customHeight="1">
      <c r="A36">
        <v>29</v>
      </c>
      <c r="B36" s="66">
        <v>29</v>
      </c>
      <c r="C36" s="104">
        <v>23202211561</v>
      </c>
      <c r="D36" s="68" t="s">
        <v>176</v>
      </c>
      <c r="E36" s="69" t="s">
        <v>110</v>
      </c>
      <c r="F36" s="108" t="s">
        <v>158</v>
      </c>
      <c r="G36" s="108" t="s">
        <v>225</v>
      </c>
      <c r="H36" s="70"/>
      <c r="I36" s="71"/>
      <c r="J36" s="71"/>
      <c r="K36" s="71"/>
      <c r="L36" s="176" t="s">
        <v>144</v>
      </c>
      <c r="M36" s="177"/>
      <c r="N36" s="178"/>
      <c r="O36" t="s">
        <v>206</v>
      </c>
    </row>
    <row r="37" spans="1:16" ht="20.100000000000001" customHeight="1">
      <c r="A37">
        <v>30</v>
      </c>
      <c r="B37" s="73">
        <v>30</v>
      </c>
      <c r="C37" s="104">
        <v>2121527154</v>
      </c>
      <c r="D37" s="68" t="s">
        <v>135</v>
      </c>
      <c r="E37" s="69" t="s">
        <v>88</v>
      </c>
      <c r="F37" s="108" t="s">
        <v>158</v>
      </c>
      <c r="G37" s="108" t="s">
        <v>226</v>
      </c>
      <c r="H37" s="74"/>
      <c r="I37" s="75"/>
      <c r="J37" s="75"/>
      <c r="K37" s="75"/>
      <c r="L37" s="176" t="s">
        <v>150</v>
      </c>
      <c r="M37" s="177"/>
      <c r="N37" s="178"/>
      <c r="O37" t="s">
        <v>206</v>
      </c>
    </row>
    <row r="38" spans="1:16" ht="23.25" customHeight="1">
      <c r="A38">
        <v>0</v>
      </c>
      <c r="B38" s="76" t="s">
        <v>71</v>
      </c>
      <c r="C38" s="105"/>
      <c r="D38" s="78"/>
      <c r="E38" s="79"/>
      <c r="F38" s="109"/>
      <c r="G38" s="109"/>
      <c r="H38" s="81"/>
      <c r="I38" s="82"/>
      <c r="J38" s="82"/>
      <c r="K38" s="82"/>
      <c r="L38" s="118"/>
      <c r="M38" s="118"/>
      <c r="N38" s="118"/>
    </row>
    <row r="39" spans="1:16" ht="20.100000000000001" customHeight="1">
      <c r="A39">
        <v>0</v>
      </c>
      <c r="B39" s="83" t="s">
        <v>156</v>
      </c>
      <c r="C39" s="106"/>
      <c r="D39" s="85"/>
      <c r="E39" s="86"/>
      <c r="F39" s="110"/>
      <c r="G39" s="110"/>
      <c r="H39" s="88"/>
      <c r="I39" s="89"/>
      <c r="J39" s="89"/>
      <c r="K39" s="89"/>
      <c r="L39" s="90"/>
      <c r="M39" s="90"/>
      <c r="N39" s="90"/>
    </row>
    <row r="40" spans="1:16" ht="18.75" customHeight="1">
      <c r="A40">
        <v>0</v>
      </c>
      <c r="B40" s="91"/>
      <c r="C40" s="106"/>
      <c r="D40" s="85"/>
      <c r="E40" s="86"/>
      <c r="F40" s="110"/>
      <c r="G40" s="110"/>
      <c r="H40" s="88"/>
      <c r="I40" s="89"/>
      <c r="J40" s="89"/>
      <c r="K40" s="89"/>
      <c r="L40" s="90"/>
      <c r="M40" s="90"/>
      <c r="N40" s="90"/>
    </row>
    <row r="41" spans="1:16" ht="18" customHeight="1">
      <c r="A41" s="101">
        <v>0</v>
      </c>
      <c r="B41" s="91"/>
      <c r="C41" s="106"/>
      <c r="D41" s="85"/>
      <c r="E41" s="86"/>
      <c r="F41" s="110"/>
      <c r="G41" s="110"/>
      <c r="H41" s="88"/>
      <c r="I41" s="89"/>
      <c r="J41" s="89"/>
      <c r="K41" s="89"/>
      <c r="L41" s="90"/>
      <c r="M41" s="90"/>
      <c r="N41" s="90"/>
    </row>
    <row r="42" spans="1:16" ht="8.25" customHeight="1">
      <c r="A42" s="101">
        <v>0</v>
      </c>
      <c r="B42" s="91"/>
      <c r="C42" s="106"/>
      <c r="D42" s="85"/>
      <c r="E42" s="86"/>
      <c r="F42" s="110"/>
      <c r="G42" s="110"/>
      <c r="H42" s="88"/>
      <c r="I42" s="89"/>
      <c r="J42" s="89"/>
      <c r="K42" s="89"/>
      <c r="L42" s="90"/>
      <c r="M42" s="90"/>
      <c r="N42" s="90"/>
    </row>
    <row r="43" spans="1:16" ht="20.100000000000001" customHeight="1">
      <c r="A43" s="101">
        <v>0</v>
      </c>
      <c r="C43" s="112" t="s">
        <v>151</v>
      </c>
      <c r="D43" s="85"/>
      <c r="E43" s="86"/>
      <c r="F43" s="110"/>
      <c r="G43" s="110"/>
      <c r="H43" s="88"/>
      <c r="I43" s="89"/>
      <c r="J43" s="89"/>
      <c r="K43" s="89"/>
      <c r="L43" s="90"/>
      <c r="M43" s="90"/>
      <c r="N43" s="90"/>
    </row>
    <row r="44" spans="1:16" ht="13.5" customHeight="1">
      <c r="A44" s="101">
        <v>0</v>
      </c>
      <c r="B44" s="92"/>
      <c r="C44" s="106"/>
      <c r="D44" s="85"/>
      <c r="E44" s="86"/>
      <c r="F44" s="110"/>
      <c r="G44" s="110"/>
      <c r="H44" s="113" t="s">
        <v>50</v>
      </c>
      <c r="I44" s="114">
        <v>2</v>
      </c>
      <c r="J44" s="89"/>
      <c r="K44" s="191" t="s">
        <v>50</v>
      </c>
      <c r="L44" s="192">
        <v>2</v>
      </c>
      <c r="M44" s="55"/>
      <c r="N44" s="115"/>
      <c r="O44" s="103"/>
      <c r="P44" s="103"/>
    </row>
    <row r="45" spans="1:16" ht="20.100000000000001" customHeight="1">
      <c r="A45">
        <v>31</v>
      </c>
      <c r="B45" s="93">
        <v>31</v>
      </c>
      <c r="C45" s="107">
        <v>2221174894</v>
      </c>
      <c r="D45" s="95" t="s">
        <v>139</v>
      </c>
      <c r="E45" s="96" t="s">
        <v>88</v>
      </c>
      <c r="F45" s="111" t="s">
        <v>158</v>
      </c>
      <c r="G45" s="111" t="s">
        <v>227</v>
      </c>
      <c r="H45" s="97"/>
      <c r="I45" s="98"/>
      <c r="J45" s="98"/>
      <c r="K45" s="98"/>
      <c r="L45" s="196" t="s">
        <v>150</v>
      </c>
      <c r="M45" s="197"/>
      <c r="N45" s="198"/>
      <c r="O45" t="s">
        <v>206</v>
      </c>
    </row>
    <row r="46" spans="1:16" ht="20.100000000000001" customHeight="1">
      <c r="A46">
        <v>32</v>
      </c>
      <c r="B46" s="66">
        <v>32</v>
      </c>
      <c r="C46" s="104">
        <v>2121114045</v>
      </c>
      <c r="D46" s="68" t="s">
        <v>125</v>
      </c>
      <c r="E46" s="69" t="s">
        <v>94</v>
      </c>
      <c r="F46" s="108" t="s">
        <v>158</v>
      </c>
      <c r="G46" s="108" t="s">
        <v>228</v>
      </c>
      <c r="H46" s="70"/>
      <c r="I46" s="71"/>
      <c r="J46" s="71"/>
      <c r="K46" s="71"/>
      <c r="L46" s="176" t="s">
        <v>144</v>
      </c>
      <c r="M46" s="177"/>
      <c r="N46" s="178"/>
      <c r="O46" t="s">
        <v>206</v>
      </c>
    </row>
    <row r="47" spans="1:16" ht="20.100000000000001" customHeight="1">
      <c r="A47">
        <v>33</v>
      </c>
      <c r="B47" s="66">
        <v>33</v>
      </c>
      <c r="C47" s="104">
        <v>2321214293</v>
      </c>
      <c r="D47" s="68" t="s">
        <v>145</v>
      </c>
      <c r="E47" s="69" t="s">
        <v>104</v>
      </c>
      <c r="F47" s="108" t="s">
        <v>158</v>
      </c>
      <c r="G47" s="108" t="s">
        <v>207</v>
      </c>
      <c r="H47" s="70"/>
      <c r="I47" s="71"/>
      <c r="J47" s="71"/>
      <c r="K47" s="71"/>
      <c r="L47" s="176" t="s">
        <v>150</v>
      </c>
      <c r="M47" s="177"/>
      <c r="N47" s="178"/>
      <c r="O47" t="s">
        <v>206</v>
      </c>
    </row>
    <row r="48" spans="1:16" ht="20.100000000000001" customHeight="1">
      <c r="A48">
        <v>34</v>
      </c>
      <c r="B48" s="66">
        <v>34</v>
      </c>
      <c r="C48" s="104">
        <v>2221125754</v>
      </c>
      <c r="D48" s="68" t="s">
        <v>132</v>
      </c>
      <c r="E48" s="69" t="s">
        <v>97</v>
      </c>
      <c r="F48" s="108" t="s">
        <v>158</v>
      </c>
      <c r="G48" s="108" t="s">
        <v>211</v>
      </c>
      <c r="H48" s="70"/>
      <c r="I48" s="71"/>
      <c r="J48" s="71"/>
      <c r="K48" s="71"/>
      <c r="L48" s="176" t="s">
        <v>144</v>
      </c>
      <c r="M48" s="177"/>
      <c r="N48" s="178"/>
      <c r="O48" t="s">
        <v>206</v>
      </c>
    </row>
    <row r="49" spans="1:15" ht="20.100000000000001" customHeight="1">
      <c r="A49">
        <v>35</v>
      </c>
      <c r="B49" s="66">
        <v>35</v>
      </c>
      <c r="C49" s="104">
        <v>23211712074</v>
      </c>
      <c r="D49" s="68" t="s">
        <v>177</v>
      </c>
      <c r="E49" s="69" t="s">
        <v>100</v>
      </c>
      <c r="F49" s="108" t="s">
        <v>158</v>
      </c>
      <c r="G49" s="108" t="s">
        <v>212</v>
      </c>
      <c r="H49" s="70"/>
      <c r="I49" s="71"/>
      <c r="J49" s="71"/>
      <c r="K49" s="71"/>
      <c r="L49" s="176" t="s">
        <v>150</v>
      </c>
      <c r="M49" s="177"/>
      <c r="N49" s="178"/>
      <c r="O49" t="s">
        <v>206</v>
      </c>
    </row>
    <row r="50" spans="1:15" ht="20.100000000000001" customHeight="1">
      <c r="A50">
        <v>36</v>
      </c>
      <c r="B50" s="66">
        <v>36</v>
      </c>
      <c r="C50" s="104">
        <v>24211215291</v>
      </c>
      <c r="D50" s="68" t="s">
        <v>178</v>
      </c>
      <c r="E50" s="69" t="s">
        <v>148</v>
      </c>
      <c r="F50" s="108" t="s">
        <v>179</v>
      </c>
      <c r="G50" s="108" t="s">
        <v>219</v>
      </c>
      <c r="H50" s="70"/>
      <c r="I50" s="71"/>
      <c r="J50" s="71"/>
      <c r="K50" s="71"/>
      <c r="L50" s="176" t="s">
        <v>144</v>
      </c>
      <c r="M50" s="177"/>
      <c r="N50" s="178"/>
      <c r="O50" t="s">
        <v>206</v>
      </c>
    </row>
    <row r="51" spans="1:15" ht="20.100000000000001" customHeight="1">
      <c r="A51">
        <v>37</v>
      </c>
      <c r="B51" s="66">
        <v>37</v>
      </c>
      <c r="C51" s="104">
        <v>2110219599</v>
      </c>
      <c r="D51" s="68" t="s">
        <v>180</v>
      </c>
      <c r="E51" s="69" t="s">
        <v>121</v>
      </c>
      <c r="F51" s="108" t="s">
        <v>179</v>
      </c>
      <c r="G51" s="108" t="s">
        <v>229</v>
      </c>
      <c r="H51" s="70"/>
      <c r="I51" s="71"/>
      <c r="J51" s="71"/>
      <c r="K51" s="71"/>
      <c r="L51" s="176" t="s">
        <v>144</v>
      </c>
      <c r="M51" s="177"/>
      <c r="N51" s="178"/>
      <c r="O51" t="s">
        <v>206</v>
      </c>
    </row>
    <row r="52" spans="1:15" ht="20.100000000000001" customHeight="1">
      <c r="A52">
        <v>38</v>
      </c>
      <c r="B52" s="66">
        <v>38</v>
      </c>
      <c r="C52" s="104">
        <v>2121157093</v>
      </c>
      <c r="D52" s="68" t="s">
        <v>136</v>
      </c>
      <c r="E52" s="69" t="s">
        <v>124</v>
      </c>
      <c r="F52" s="108" t="s">
        <v>179</v>
      </c>
      <c r="G52" s="108" t="s">
        <v>230</v>
      </c>
      <c r="H52" s="70"/>
      <c r="I52" s="71"/>
      <c r="J52" s="71"/>
      <c r="K52" s="71"/>
      <c r="L52" s="176" t="s">
        <v>144</v>
      </c>
      <c r="M52" s="177"/>
      <c r="N52" s="178"/>
      <c r="O52" t="s">
        <v>206</v>
      </c>
    </row>
    <row r="53" spans="1:15" ht="20.100000000000001" customHeight="1">
      <c r="A53">
        <v>39</v>
      </c>
      <c r="B53" s="66">
        <v>39</v>
      </c>
      <c r="C53" s="104">
        <v>2221125614</v>
      </c>
      <c r="D53" s="68" t="s">
        <v>181</v>
      </c>
      <c r="E53" s="69" t="s">
        <v>124</v>
      </c>
      <c r="F53" s="108" t="s">
        <v>179</v>
      </c>
      <c r="G53" s="108" t="s">
        <v>211</v>
      </c>
      <c r="H53" s="70"/>
      <c r="I53" s="71"/>
      <c r="J53" s="71"/>
      <c r="K53" s="71"/>
      <c r="L53" s="176" t="s">
        <v>150</v>
      </c>
      <c r="M53" s="177"/>
      <c r="N53" s="178"/>
      <c r="O53" t="s">
        <v>206</v>
      </c>
    </row>
    <row r="54" spans="1:15" ht="20.100000000000001" customHeight="1">
      <c r="A54">
        <v>40</v>
      </c>
      <c r="B54" s="66">
        <v>40</v>
      </c>
      <c r="C54" s="104">
        <v>2321124082</v>
      </c>
      <c r="D54" s="68" t="s">
        <v>182</v>
      </c>
      <c r="E54" s="69" t="s">
        <v>82</v>
      </c>
      <c r="F54" s="108" t="s">
        <v>179</v>
      </c>
      <c r="G54" s="108" t="s">
        <v>214</v>
      </c>
      <c r="H54" s="70"/>
      <c r="I54" s="71"/>
      <c r="J54" s="71"/>
      <c r="K54" s="71"/>
      <c r="L54" s="176" t="s">
        <v>144</v>
      </c>
      <c r="M54" s="177"/>
      <c r="N54" s="178"/>
      <c r="O54" t="s">
        <v>206</v>
      </c>
    </row>
    <row r="55" spans="1:15" ht="20.100000000000001" customHeight="1">
      <c r="A55">
        <v>41</v>
      </c>
      <c r="B55" s="66">
        <v>41</v>
      </c>
      <c r="C55" s="104">
        <v>23202410062</v>
      </c>
      <c r="D55" s="68" t="s">
        <v>149</v>
      </c>
      <c r="E55" s="69" t="s">
        <v>84</v>
      </c>
      <c r="F55" s="108" t="s">
        <v>179</v>
      </c>
      <c r="G55" s="108" t="s">
        <v>231</v>
      </c>
      <c r="H55" s="70"/>
      <c r="I55" s="71"/>
      <c r="J55" s="71"/>
      <c r="K55" s="71"/>
      <c r="L55" s="176" t="s">
        <v>150</v>
      </c>
      <c r="M55" s="177"/>
      <c r="N55" s="178"/>
      <c r="O55" t="s">
        <v>206</v>
      </c>
    </row>
    <row r="56" spans="1:15" ht="20.100000000000001" customHeight="1">
      <c r="A56">
        <v>0</v>
      </c>
      <c r="B56" s="66">
        <v>42</v>
      </c>
      <c r="C56" s="104" t="s">
        <v>144</v>
      </c>
      <c r="D56" s="68" t="s">
        <v>144</v>
      </c>
      <c r="E56" s="69" t="s">
        <v>144</v>
      </c>
      <c r="F56" s="108" t="s">
        <v>144</v>
      </c>
      <c r="G56" s="108" t="s">
        <v>144</v>
      </c>
      <c r="H56" s="70"/>
      <c r="I56" s="71"/>
      <c r="J56" s="71"/>
      <c r="K56" s="71"/>
      <c r="L56" s="176" t="s">
        <v>144</v>
      </c>
      <c r="M56" s="177"/>
      <c r="N56" s="178"/>
      <c r="O56" t="s">
        <v>206</v>
      </c>
    </row>
    <row r="57" spans="1:15" ht="20.100000000000001" customHeight="1">
      <c r="A57">
        <v>0</v>
      </c>
      <c r="B57" s="66">
        <v>43</v>
      </c>
      <c r="C57" s="104" t="s">
        <v>144</v>
      </c>
      <c r="D57" s="68" t="s">
        <v>144</v>
      </c>
      <c r="E57" s="69" t="s">
        <v>144</v>
      </c>
      <c r="F57" s="108" t="s">
        <v>144</v>
      </c>
      <c r="G57" s="108" t="s">
        <v>144</v>
      </c>
      <c r="H57" s="70"/>
      <c r="I57" s="71"/>
      <c r="J57" s="71"/>
      <c r="K57" s="71"/>
      <c r="L57" s="176" t="s">
        <v>144</v>
      </c>
      <c r="M57" s="177"/>
      <c r="N57" s="178"/>
      <c r="O57" t="s">
        <v>206</v>
      </c>
    </row>
    <row r="58" spans="1:15" ht="20.100000000000001" customHeight="1">
      <c r="A58">
        <v>0</v>
      </c>
      <c r="B58" s="66">
        <v>44</v>
      </c>
      <c r="C58" s="104" t="s">
        <v>144</v>
      </c>
      <c r="D58" s="68" t="s">
        <v>144</v>
      </c>
      <c r="E58" s="69" t="s">
        <v>144</v>
      </c>
      <c r="F58" s="108" t="s">
        <v>144</v>
      </c>
      <c r="G58" s="108" t="s">
        <v>144</v>
      </c>
      <c r="H58" s="70"/>
      <c r="I58" s="71"/>
      <c r="J58" s="71"/>
      <c r="K58" s="71"/>
      <c r="L58" s="176" t="s">
        <v>144</v>
      </c>
      <c r="M58" s="177"/>
      <c r="N58" s="178"/>
      <c r="O58" t="s">
        <v>206</v>
      </c>
    </row>
    <row r="59" spans="1:15" ht="20.100000000000001" customHeight="1">
      <c r="A59">
        <v>0</v>
      </c>
      <c r="B59" s="66">
        <v>45</v>
      </c>
      <c r="C59" s="104" t="s">
        <v>144</v>
      </c>
      <c r="D59" s="68" t="s">
        <v>144</v>
      </c>
      <c r="E59" s="69" t="s">
        <v>144</v>
      </c>
      <c r="F59" s="108" t="s">
        <v>144</v>
      </c>
      <c r="G59" s="108" t="s">
        <v>144</v>
      </c>
      <c r="H59" s="70"/>
      <c r="I59" s="71"/>
      <c r="J59" s="71"/>
      <c r="K59" s="71"/>
      <c r="L59" s="176" t="s">
        <v>144</v>
      </c>
      <c r="M59" s="177"/>
      <c r="N59" s="178"/>
      <c r="O59" t="s">
        <v>206</v>
      </c>
    </row>
    <row r="60" spans="1:15" ht="20.100000000000001" customHeight="1">
      <c r="A60">
        <v>0</v>
      </c>
      <c r="B60" s="66">
        <v>46</v>
      </c>
      <c r="C60" s="104" t="s">
        <v>144</v>
      </c>
      <c r="D60" s="68" t="s">
        <v>144</v>
      </c>
      <c r="E60" s="69" t="s">
        <v>144</v>
      </c>
      <c r="F60" s="108" t="s">
        <v>144</v>
      </c>
      <c r="G60" s="108" t="s">
        <v>144</v>
      </c>
      <c r="H60" s="70"/>
      <c r="I60" s="71"/>
      <c r="J60" s="71"/>
      <c r="K60" s="71"/>
      <c r="L60" s="176" t="s">
        <v>144</v>
      </c>
      <c r="M60" s="177"/>
      <c r="N60" s="178"/>
      <c r="O60" t="s">
        <v>206</v>
      </c>
    </row>
    <row r="61" spans="1:15" ht="20.100000000000001" customHeight="1">
      <c r="A61">
        <v>0</v>
      </c>
      <c r="B61" s="66">
        <v>47</v>
      </c>
      <c r="C61" s="104" t="s">
        <v>144</v>
      </c>
      <c r="D61" s="68" t="s">
        <v>144</v>
      </c>
      <c r="E61" s="69" t="s">
        <v>144</v>
      </c>
      <c r="F61" s="108" t="s">
        <v>144</v>
      </c>
      <c r="G61" s="108" t="s">
        <v>144</v>
      </c>
      <c r="H61" s="70"/>
      <c r="I61" s="71"/>
      <c r="J61" s="71"/>
      <c r="K61" s="71"/>
      <c r="L61" s="176" t="s">
        <v>144</v>
      </c>
      <c r="M61" s="177"/>
      <c r="N61" s="178"/>
      <c r="O61" t="s">
        <v>206</v>
      </c>
    </row>
    <row r="62" spans="1:15" ht="20.100000000000001" customHeight="1">
      <c r="A62">
        <v>0</v>
      </c>
      <c r="B62" s="66">
        <v>48</v>
      </c>
      <c r="C62" s="104" t="s">
        <v>144</v>
      </c>
      <c r="D62" s="68" t="s">
        <v>144</v>
      </c>
      <c r="E62" s="69" t="s">
        <v>144</v>
      </c>
      <c r="F62" s="108" t="s">
        <v>144</v>
      </c>
      <c r="G62" s="108" t="s">
        <v>144</v>
      </c>
      <c r="H62" s="70"/>
      <c r="I62" s="71"/>
      <c r="J62" s="71"/>
      <c r="K62" s="71"/>
      <c r="L62" s="176" t="s">
        <v>144</v>
      </c>
      <c r="M62" s="177"/>
      <c r="N62" s="178"/>
      <c r="O62" t="s">
        <v>206</v>
      </c>
    </row>
    <row r="63" spans="1:15" ht="20.100000000000001" customHeight="1">
      <c r="A63">
        <v>0</v>
      </c>
      <c r="B63" s="66">
        <v>49</v>
      </c>
      <c r="C63" s="104" t="s">
        <v>144</v>
      </c>
      <c r="D63" s="68" t="s">
        <v>144</v>
      </c>
      <c r="E63" s="69" t="s">
        <v>144</v>
      </c>
      <c r="F63" s="108" t="s">
        <v>144</v>
      </c>
      <c r="G63" s="108" t="s">
        <v>144</v>
      </c>
      <c r="H63" s="70"/>
      <c r="I63" s="71"/>
      <c r="J63" s="71"/>
      <c r="K63" s="71"/>
      <c r="L63" s="176" t="s">
        <v>144</v>
      </c>
      <c r="M63" s="177"/>
      <c r="N63" s="178"/>
      <c r="O63" t="s">
        <v>206</v>
      </c>
    </row>
    <row r="64" spans="1:15" ht="20.100000000000001" customHeight="1">
      <c r="A64">
        <v>0</v>
      </c>
      <c r="B64" s="66">
        <v>50</v>
      </c>
      <c r="C64" s="104" t="s">
        <v>144</v>
      </c>
      <c r="D64" s="68" t="s">
        <v>144</v>
      </c>
      <c r="E64" s="69" t="s">
        <v>144</v>
      </c>
      <c r="F64" s="108" t="s">
        <v>144</v>
      </c>
      <c r="G64" s="108" t="s">
        <v>144</v>
      </c>
      <c r="H64" s="70"/>
      <c r="I64" s="71"/>
      <c r="J64" s="71"/>
      <c r="K64" s="71"/>
      <c r="L64" s="176" t="s">
        <v>144</v>
      </c>
      <c r="M64" s="177"/>
      <c r="N64" s="178"/>
      <c r="O64" t="s">
        <v>206</v>
      </c>
    </row>
    <row r="65" spans="1:15" ht="20.100000000000001" customHeight="1">
      <c r="A65">
        <v>0</v>
      </c>
      <c r="B65" s="66">
        <v>51</v>
      </c>
      <c r="C65" s="104" t="s">
        <v>144</v>
      </c>
      <c r="D65" s="68" t="s">
        <v>144</v>
      </c>
      <c r="E65" s="69" t="s">
        <v>144</v>
      </c>
      <c r="F65" s="108" t="s">
        <v>144</v>
      </c>
      <c r="G65" s="108" t="s">
        <v>144</v>
      </c>
      <c r="H65" s="70"/>
      <c r="I65" s="71"/>
      <c r="J65" s="71"/>
      <c r="K65" s="71"/>
      <c r="L65" s="176" t="s">
        <v>144</v>
      </c>
      <c r="M65" s="177"/>
      <c r="N65" s="178"/>
      <c r="O65" t="s">
        <v>206</v>
      </c>
    </row>
    <row r="66" spans="1:15" ht="20.100000000000001" customHeight="1">
      <c r="A66">
        <v>0</v>
      </c>
      <c r="B66" s="66">
        <v>52</v>
      </c>
      <c r="C66" s="104" t="s">
        <v>144</v>
      </c>
      <c r="D66" s="68" t="s">
        <v>144</v>
      </c>
      <c r="E66" s="69" t="s">
        <v>144</v>
      </c>
      <c r="F66" s="108" t="s">
        <v>144</v>
      </c>
      <c r="G66" s="108" t="s">
        <v>144</v>
      </c>
      <c r="H66" s="70"/>
      <c r="I66" s="71"/>
      <c r="J66" s="71"/>
      <c r="K66" s="71"/>
      <c r="L66" s="176" t="s">
        <v>144</v>
      </c>
      <c r="M66" s="177"/>
      <c r="N66" s="178"/>
      <c r="O66" t="s">
        <v>206</v>
      </c>
    </row>
    <row r="67" spans="1:15" ht="20.100000000000001" customHeight="1">
      <c r="A67">
        <v>0</v>
      </c>
      <c r="B67" s="66">
        <v>53</v>
      </c>
      <c r="C67" s="104" t="s">
        <v>144</v>
      </c>
      <c r="D67" s="68" t="s">
        <v>144</v>
      </c>
      <c r="E67" s="69" t="s">
        <v>144</v>
      </c>
      <c r="F67" s="108" t="s">
        <v>144</v>
      </c>
      <c r="G67" s="108" t="s">
        <v>144</v>
      </c>
      <c r="H67" s="70"/>
      <c r="I67" s="71"/>
      <c r="J67" s="71"/>
      <c r="K67" s="71"/>
      <c r="L67" s="176" t="s">
        <v>144</v>
      </c>
      <c r="M67" s="177"/>
      <c r="N67" s="178"/>
      <c r="O67" t="s">
        <v>206</v>
      </c>
    </row>
    <row r="68" spans="1:15" ht="20.100000000000001" customHeight="1">
      <c r="A68">
        <v>0</v>
      </c>
      <c r="B68" s="66">
        <v>54</v>
      </c>
      <c r="C68" s="104" t="s">
        <v>144</v>
      </c>
      <c r="D68" s="68" t="s">
        <v>144</v>
      </c>
      <c r="E68" s="69" t="s">
        <v>144</v>
      </c>
      <c r="F68" s="108" t="s">
        <v>144</v>
      </c>
      <c r="G68" s="108" t="s">
        <v>144</v>
      </c>
      <c r="H68" s="70"/>
      <c r="I68" s="71"/>
      <c r="J68" s="71"/>
      <c r="K68" s="71"/>
      <c r="L68" s="176" t="s">
        <v>144</v>
      </c>
      <c r="M68" s="177"/>
      <c r="N68" s="178"/>
      <c r="O68" t="s">
        <v>206</v>
      </c>
    </row>
    <row r="69" spans="1:15" ht="20.100000000000001" customHeight="1">
      <c r="A69">
        <v>0</v>
      </c>
      <c r="B69" s="66">
        <v>55</v>
      </c>
      <c r="C69" s="104" t="s">
        <v>144</v>
      </c>
      <c r="D69" s="68" t="s">
        <v>144</v>
      </c>
      <c r="E69" s="69" t="s">
        <v>144</v>
      </c>
      <c r="F69" s="108" t="s">
        <v>144</v>
      </c>
      <c r="G69" s="108" t="s">
        <v>144</v>
      </c>
      <c r="H69" s="70"/>
      <c r="I69" s="71"/>
      <c r="J69" s="71"/>
      <c r="K69" s="71"/>
      <c r="L69" s="176" t="s">
        <v>144</v>
      </c>
      <c r="M69" s="177"/>
      <c r="N69" s="178"/>
      <c r="O69" t="s">
        <v>206</v>
      </c>
    </row>
    <row r="70" spans="1:15" ht="20.100000000000001" customHeight="1">
      <c r="A70">
        <v>0</v>
      </c>
      <c r="B70" s="66">
        <v>56</v>
      </c>
      <c r="C70" s="104" t="s">
        <v>144</v>
      </c>
      <c r="D70" s="68" t="s">
        <v>144</v>
      </c>
      <c r="E70" s="69" t="s">
        <v>144</v>
      </c>
      <c r="F70" s="108" t="s">
        <v>144</v>
      </c>
      <c r="G70" s="108" t="s">
        <v>144</v>
      </c>
      <c r="H70" s="70"/>
      <c r="I70" s="71"/>
      <c r="J70" s="71"/>
      <c r="K70" s="71"/>
      <c r="L70" s="176" t="s">
        <v>144</v>
      </c>
      <c r="M70" s="177"/>
      <c r="N70" s="178"/>
      <c r="O70" t="s">
        <v>206</v>
      </c>
    </row>
    <row r="71" spans="1:15" ht="20.100000000000001" customHeight="1">
      <c r="A71">
        <v>0</v>
      </c>
      <c r="B71" s="66">
        <v>57</v>
      </c>
      <c r="C71" s="104" t="s">
        <v>144</v>
      </c>
      <c r="D71" s="68" t="s">
        <v>144</v>
      </c>
      <c r="E71" s="69" t="s">
        <v>144</v>
      </c>
      <c r="F71" s="108" t="s">
        <v>144</v>
      </c>
      <c r="G71" s="108" t="s">
        <v>144</v>
      </c>
      <c r="H71" s="70"/>
      <c r="I71" s="71"/>
      <c r="J71" s="71"/>
      <c r="K71" s="71"/>
      <c r="L71" s="176" t="s">
        <v>144</v>
      </c>
      <c r="M71" s="177"/>
      <c r="N71" s="178"/>
      <c r="O71" t="s">
        <v>206</v>
      </c>
    </row>
    <row r="72" spans="1:15" ht="20.100000000000001" customHeight="1">
      <c r="A72">
        <v>0</v>
      </c>
      <c r="B72" s="66">
        <v>58</v>
      </c>
      <c r="C72" s="104" t="s">
        <v>144</v>
      </c>
      <c r="D72" s="68" t="s">
        <v>144</v>
      </c>
      <c r="E72" s="69" t="s">
        <v>144</v>
      </c>
      <c r="F72" s="108" t="s">
        <v>144</v>
      </c>
      <c r="G72" s="108" t="s">
        <v>144</v>
      </c>
      <c r="H72" s="70"/>
      <c r="I72" s="71"/>
      <c r="J72" s="71"/>
      <c r="K72" s="71"/>
      <c r="L72" s="176" t="s">
        <v>144</v>
      </c>
      <c r="M72" s="177"/>
      <c r="N72" s="178"/>
      <c r="O72" t="s">
        <v>206</v>
      </c>
    </row>
    <row r="73" spans="1:15" ht="20.100000000000001" customHeight="1">
      <c r="A73">
        <v>0</v>
      </c>
      <c r="B73" s="66">
        <v>59</v>
      </c>
      <c r="C73" s="104" t="s">
        <v>144</v>
      </c>
      <c r="D73" s="68" t="s">
        <v>144</v>
      </c>
      <c r="E73" s="69" t="s">
        <v>144</v>
      </c>
      <c r="F73" s="108" t="s">
        <v>144</v>
      </c>
      <c r="G73" s="108" t="s">
        <v>144</v>
      </c>
      <c r="H73" s="70"/>
      <c r="I73" s="71"/>
      <c r="J73" s="71"/>
      <c r="K73" s="71"/>
      <c r="L73" s="176" t="s">
        <v>144</v>
      </c>
      <c r="M73" s="177"/>
      <c r="N73" s="178"/>
      <c r="O73" t="s">
        <v>206</v>
      </c>
    </row>
    <row r="74" spans="1:15" ht="20.100000000000001" customHeight="1">
      <c r="A74">
        <v>0</v>
      </c>
      <c r="B74" s="66">
        <v>60</v>
      </c>
      <c r="C74" s="104" t="s">
        <v>144</v>
      </c>
      <c r="D74" s="68" t="s">
        <v>144</v>
      </c>
      <c r="E74" s="69" t="s">
        <v>144</v>
      </c>
      <c r="F74" s="108" t="s">
        <v>144</v>
      </c>
      <c r="G74" s="108" t="s">
        <v>144</v>
      </c>
      <c r="H74" s="70"/>
      <c r="I74" s="71"/>
      <c r="J74" s="71"/>
      <c r="K74" s="71"/>
      <c r="L74" s="193" t="s">
        <v>144</v>
      </c>
      <c r="M74" s="194"/>
      <c r="N74" s="195"/>
      <c r="O74" t="s">
        <v>206</v>
      </c>
    </row>
    <row r="75" spans="1:15" ht="23.25" customHeight="1">
      <c r="A75">
        <v>0</v>
      </c>
      <c r="B75" s="76" t="s">
        <v>71</v>
      </c>
      <c r="C75" s="105"/>
      <c r="D75" s="78"/>
      <c r="E75" s="79"/>
      <c r="F75" s="109"/>
      <c r="G75" s="109"/>
      <c r="H75" s="81"/>
      <c r="I75" s="82"/>
      <c r="J75" s="82"/>
      <c r="K75" s="82"/>
      <c r="L75" s="118"/>
      <c r="M75" s="118"/>
      <c r="N75" s="118"/>
    </row>
    <row r="76" spans="1:15" ht="20.100000000000001" customHeight="1">
      <c r="A76">
        <v>0</v>
      </c>
      <c r="B76" s="83" t="s">
        <v>156</v>
      </c>
      <c r="C76" s="106"/>
      <c r="D76" s="85"/>
      <c r="E76" s="86"/>
      <c r="F76" s="110"/>
      <c r="G76" s="110"/>
      <c r="H76" s="88"/>
      <c r="I76" s="89"/>
      <c r="J76" s="89"/>
      <c r="K76" s="89"/>
      <c r="L76" s="90"/>
      <c r="M76" s="90"/>
      <c r="N76" s="90"/>
    </row>
    <row r="77" spans="1:15" ht="20.100000000000001" customHeight="1">
      <c r="A77">
        <v>0</v>
      </c>
      <c r="B77" s="91"/>
      <c r="C77" s="106"/>
      <c r="D77" s="85"/>
      <c r="E77" s="86"/>
      <c r="F77" s="110"/>
      <c r="G77" s="110"/>
      <c r="H77" s="88"/>
      <c r="I77" s="89"/>
      <c r="J77" s="89"/>
      <c r="K77" s="89"/>
      <c r="L77" s="90"/>
      <c r="M77" s="90"/>
      <c r="N77" s="90"/>
    </row>
    <row r="78" spans="1:15" ht="18" customHeight="1">
      <c r="A78" s="101">
        <v>0</v>
      </c>
      <c r="B78" s="91"/>
      <c r="C78" s="106"/>
      <c r="D78" s="85"/>
      <c r="E78" s="86"/>
      <c r="F78" s="110"/>
      <c r="G78" s="110"/>
      <c r="H78" s="88"/>
      <c r="I78" s="89"/>
      <c r="J78" s="89"/>
      <c r="K78" s="89"/>
      <c r="L78" s="90"/>
      <c r="M78" s="90"/>
      <c r="N78" s="90"/>
    </row>
    <row r="79" spans="1:15" ht="8.25" customHeight="1">
      <c r="A79" s="101">
        <v>0</v>
      </c>
      <c r="B79" s="91"/>
      <c r="C79" s="106"/>
      <c r="D79" s="85"/>
      <c r="E79" s="86"/>
      <c r="F79" s="110"/>
      <c r="G79" s="110"/>
      <c r="H79" s="88"/>
      <c r="I79" s="89"/>
      <c r="J79" s="89"/>
      <c r="K79" s="89"/>
      <c r="L79" s="90"/>
      <c r="M79" s="90"/>
      <c r="N79" s="90"/>
    </row>
    <row r="80" spans="1:15" ht="20.100000000000001" customHeight="1">
      <c r="A80" s="101">
        <v>0</v>
      </c>
      <c r="B80" s="92"/>
      <c r="C80" s="112" t="s">
        <v>151</v>
      </c>
      <c r="D80" s="85"/>
      <c r="E80" s="86"/>
      <c r="F80" s="110"/>
      <c r="G80" s="110"/>
      <c r="H80" s="88"/>
      <c r="I80" s="89"/>
      <c r="J80" s="89"/>
      <c r="K80" s="89"/>
      <c r="L80" s="90"/>
      <c r="M80" s="90"/>
      <c r="N80" s="90"/>
    </row>
    <row r="81" spans="1:13" ht="12.75" customHeight="1">
      <c r="A81" s="101">
        <v>0</v>
      </c>
      <c r="B81" s="92"/>
      <c r="C81" s="106"/>
      <c r="D81" s="85"/>
      <c r="E81" s="86"/>
      <c r="F81" s="110"/>
      <c r="G81" s="110"/>
      <c r="H81" s="113" t="s">
        <v>50</v>
      </c>
      <c r="I81" s="114">
        <v>2</v>
      </c>
      <c r="J81" s="89"/>
      <c r="K81" s="102" t="s">
        <v>51</v>
      </c>
      <c r="L81" s="116">
        <v>2</v>
      </c>
      <c r="M81" s="90"/>
    </row>
  </sheetData>
  <mergeCells count="76"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34:N34"/>
    <mergeCell ref="L35:N35"/>
    <mergeCell ref="L36:N36"/>
    <mergeCell ref="L37:N37"/>
    <mergeCell ref="L45:N45"/>
    <mergeCell ref="L46:N4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75 G6:G37 G45:G74 A77:A81 L8:N43 L45:N75 N44 K44:L44 L77:N80 K81:M81">
    <cfRule type="cellIs" dxfId="7" priority="2" stopIfTrue="1" operator="equal">
      <formula>0</formula>
    </cfRule>
  </conditionalFormatting>
  <conditionalFormatting sqref="L76:N76 A76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15.875" customWidth="1"/>
    <col min="5" max="5" width="8" customWidth="1"/>
    <col min="6" max="6" width="10.5" customWidth="1"/>
    <col min="7" max="7" width="9.625" customWidth="1"/>
    <col min="8" max="8" width="3.25" customWidth="1"/>
    <col min="9" max="9" width="8.125" customWidth="1"/>
    <col min="10" max="10" width="4.125" customWidth="1"/>
    <col min="11" max="11" width="10.25" customWidth="1"/>
    <col min="12" max="12" width="5.375" customWidth="1"/>
    <col min="13" max="13" width="0.75" customWidth="1"/>
    <col min="14" max="14" width="1.875" customWidth="1"/>
    <col min="15" max="15" width="9.125" hidden="1" customWidth="1"/>
  </cols>
  <sheetData>
    <row r="1" spans="1:15" s="57" customFormat="1" ht="15">
      <c r="C1" s="189" t="s">
        <v>57</v>
      </c>
      <c r="D1" s="189"/>
      <c r="E1" s="58"/>
      <c r="F1" s="173" t="s">
        <v>155</v>
      </c>
      <c r="G1" s="173"/>
      <c r="H1" s="173"/>
      <c r="I1" s="173"/>
      <c r="J1" s="173"/>
      <c r="K1" s="173"/>
      <c r="L1" s="59" t="s">
        <v>198</v>
      </c>
    </row>
    <row r="2" spans="1:15" s="57" customFormat="1" ht="15">
      <c r="C2" s="189" t="s">
        <v>59</v>
      </c>
      <c r="D2" s="189"/>
      <c r="E2" s="60" t="s">
        <v>232</v>
      </c>
      <c r="F2" s="190" t="s">
        <v>201</v>
      </c>
      <c r="G2" s="190"/>
      <c r="H2" s="190"/>
      <c r="I2" s="190"/>
      <c r="J2" s="190"/>
      <c r="K2" s="190"/>
      <c r="L2" s="61" t="s">
        <v>60</v>
      </c>
      <c r="M2" s="62" t="s">
        <v>61</v>
      </c>
      <c r="N2" s="62">
        <v>1</v>
      </c>
    </row>
    <row r="3" spans="1:15" s="63" customFormat="1" ht="18.75" customHeight="1">
      <c r="C3" s="64" t="s">
        <v>202</v>
      </c>
      <c r="D3" s="174" t="s">
        <v>203</v>
      </c>
      <c r="E3" s="174"/>
      <c r="F3" s="174"/>
      <c r="G3" s="174"/>
      <c r="H3" s="174"/>
      <c r="I3" s="174"/>
      <c r="J3" s="174"/>
      <c r="K3" s="174"/>
      <c r="L3" s="61" t="s">
        <v>62</v>
      </c>
      <c r="M3" s="61" t="s">
        <v>61</v>
      </c>
      <c r="N3" s="117" t="s">
        <v>157</v>
      </c>
    </row>
    <row r="4" spans="1:15" s="63" customFormat="1" ht="18.75" customHeight="1">
      <c r="B4" s="175" t="s">
        <v>233</v>
      </c>
      <c r="C4" s="175"/>
      <c r="D4" s="175"/>
      <c r="E4" s="175"/>
      <c r="F4" s="175"/>
      <c r="G4" s="175"/>
      <c r="H4" s="175"/>
      <c r="I4" s="175"/>
      <c r="J4" s="175"/>
      <c r="K4" s="175"/>
      <c r="L4" s="61" t="s">
        <v>63</v>
      </c>
      <c r="M4" s="61" t="s">
        <v>61</v>
      </c>
      <c r="N4" s="61">
        <v>1</v>
      </c>
    </row>
    <row r="5" spans="1:15" ht="9" customHeight="1"/>
    <row r="6" spans="1:15" ht="15" customHeight="1">
      <c r="B6" s="169" t="s">
        <v>4</v>
      </c>
      <c r="C6" s="170" t="s">
        <v>64</v>
      </c>
      <c r="D6" s="171" t="s">
        <v>9</v>
      </c>
      <c r="E6" s="172" t="s">
        <v>10</v>
      </c>
      <c r="F6" s="170" t="s">
        <v>75</v>
      </c>
      <c r="G6" s="170" t="s">
        <v>76</v>
      </c>
      <c r="H6" s="170" t="s">
        <v>66</v>
      </c>
      <c r="I6" s="170" t="s">
        <v>67</v>
      </c>
      <c r="J6" s="179" t="s">
        <v>56</v>
      </c>
      <c r="K6" s="179"/>
      <c r="L6" s="180" t="s">
        <v>68</v>
      </c>
      <c r="M6" s="181"/>
      <c r="N6" s="182"/>
    </row>
    <row r="7" spans="1:15" ht="27" customHeight="1">
      <c r="B7" s="169"/>
      <c r="C7" s="169"/>
      <c r="D7" s="171"/>
      <c r="E7" s="172"/>
      <c r="F7" s="169"/>
      <c r="G7" s="169"/>
      <c r="H7" s="169"/>
      <c r="I7" s="169"/>
      <c r="J7" s="65" t="s">
        <v>69</v>
      </c>
      <c r="K7" s="65" t="s">
        <v>70</v>
      </c>
      <c r="L7" s="183"/>
      <c r="M7" s="184"/>
      <c r="N7" s="185"/>
    </row>
    <row r="8" spans="1:15" ht="20.100000000000001" customHeight="1">
      <c r="A8">
        <v>42</v>
      </c>
      <c r="B8" s="66">
        <v>1</v>
      </c>
      <c r="C8" s="104">
        <v>23203710279</v>
      </c>
      <c r="D8" s="68" t="s">
        <v>147</v>
      </c>
      <c r="E8" s="69" t="s">
        <v>103</v>
      </c>
      <c r="F8" s="108" t="s">
        <v>179</v>
      </c>
      <c r="G8" s="108" t="s">
        <v>207</v>
      </c>
      <c r="H8" s="70"/>
      <c r="I8" s="71"/>
      <c r="J8" s="71"/>
      <c r="K8" s="71"/>
      <c r="L8" s="186" t="s">
        <v>144</v>
      </c>
      <c r="M8" s="187"/>
      <c r="N8" s="188"/>
      <c r="O8" t="s">
        <v>206</v>
      </c>
    </row>
    <row r="9" spans="1:15" ht="20.100000000000001" customHeight="1">
      <c r="A9">
        <v>43</v>
      </c>
      <c r="B9" s="66">
        <v>2</v>
      </c>
      <c r="C9" s="104">
        <v>2221168872</v>
      </c>
      <c r="D9" s="68" t="s">
        <v>183</v>
      </c>
      <c r="E9" s="69" t="s">
        <v>85</v>
      </c>
      <c r="F9" s="108" t="s">
        <v>179</v>
      </c>
      <c r="G9" s="108" t="s">
        <v>234</v>
      </c>
      <c r="H9" s="70"/>
      <c r="I9" s="71"/>
      <c r="J9" s="71"/>
      <c r="K9" s="71"/>
      <c r="L9" s="176" t="s">
        <v>150</v>
      </c>
      <c r="M9" s="177"/>
      <c r="N9" s="178"/>
      <c r="O9" t="s">
        <v>206</v>
      </c>
    </row>
    <row r="10" spans="1:15" ht="20.100000000000001" customHeight="1">
      <c r="A10">
        <v>44</v>
      </c>
      <c r="B10" s="66">
        <v>3</v>
      </c>
      <c r="C10" s="104">
        <v>2321122015</v>
      </c>
      <c r="D10" s="68" t="s">
        <v>139</v>
      </c>
      <c r="E10" s="69" t="s">
        <v>86</v>
      </c>
      <c r="F10" s="108" t="s">
        <v>179</v>
      </c>
      <c r="G10" s="108" t="s">
        <v>214</v>
      </c>
      <c r="H10" s="70"/>
      <c r="I10" s="71"/>
      <c r="J10" s="71"/>
      <c r="K10" s="71"/>
      <c r="L10" s="176" t="s">
        <v>150</v>
      </c>
      <c r="M10" s="177"/>
      <c r="N10" s="178"/>
      <c r="O10" t="s">
        <v>206</v>
      </c>
    </row>
    <row r="11" spans="1:15" ht="20.100000000000001" customHeight="1">
      <c r="A11">
        <v>45</v>
      </c>
      <c r="B11" s="66">
        <v>4</v>
      </c>
      <c r="C11" s="104">
        <v>2321124799</v>
      </c>
      <c r="D11" s="68" t="s">
        <v>141</v>
      </c>
      <c r="E11" s="69" t="s">
        <v>107</v>
      </c>
      <c r="F11" s="108" t="s">
        <v>179</v>
      </c>
      <c r="G11" s="108" t="s">
        <v>214</v>
      </c>
      <c r="H11" s="70"/>
      <c r="I11" s="71"/>
      <c r="J11" s="71"/>
      <c r="K11" s="71"/>
      <c r="L11" s="176" t="s">
        <v>144</v>
      </c>
      <c r="M11" s="177"/>
      <c r="N11" s="178"/>
      <c r="O11" t="s">
        <v>206</v>
      </c>
    </row>
    <row r="12" spans="1:15" ht="20.100000000000001" customHeight="1">
      <c r="A12">
        <v>46</v>
      </c>
      <c r="B12" s="66">
        <v>5</v>
      </c>
      <c r="C12" s="104">
        <v>2321211349</v>
      </c>
      <c r="D12" s="68" t="s">
        <v>184</v>
      </c>
      <c r="E12" s="69" t="s">
        <v>87</v>
      </c>
      <c r="F12" s="108" t="s">
        <v>179</v>
      </c>
      <c r="G12" s="108" t="s">
        <v>207</v>
      </c>
      <c r="H12" s="70"/>
      <c r="I12" s="71"/>
      <c r="J12" s="71"/>
      <c r="K12" s="71"/>
      <c r="L12" s="176" t="s">
        <v>144</v>
      </c>
      <c r="M12" s="177"/>
      <c r="N12" s="178"/>
      <c r="O12" t="s">
        <v>206</v>
      </c>
    </row>
    <row r="13" spans="1:15" ht="20.100000000000001" customHeight="1">
      <c r="A13">
        <v>47</v>
      </c>
      <c r="B13" s="66">
        <v>6</v>
      </c>
      <c r="C13" s="104">
        <v>2020510607</v>
      </c>
      <c r="D13" s="68" t="s">
        <v>129</v>
      </c>
      <c r="E13" s="69" t="s">
        <v>113</v>
      </c>
      <c r="F13" s="108" t="s">
        <v>179</v>
      </c>
      <c r="G13" s="108" t="s">
        <v>235</v>
      </c>
      <c r="H13" s="70"/>
      <c r="I13" s="71"/>
      <c r="J13" s="71"/>
      <c r="K13" s="71"/>
      <c r="L13" s="176" t="s">
        <v>150</v>
      </c>
      <c r="M13" s="177"/>
      <c r="N13" s="178"/>
      <c r="O13" t="s">
        <v>206</v>
      </c>
    </row>
    <row r="14" spans="1:15" ht="20.100000000000001" customHeight="1">
      <c r="A14">
        <v>48</v>
      </c>
      <c r="B14" s="66">
        <v>7</v>
      </c>
      <c r="C14" s="104">
        <v>2321864048</v>
      </c>
      <c r="D14" s="68" t="s">
        <v>185</v>
      </c>
      <c r="E14" s="69" t="s">
        <v>116</v>
      </c>
      <c r="F14" s="108" t="s">
        <v>179</v>
      </c>
      <c r="G14" s="108" t="s">
        <v>236</v>
      </c>
      <c r="H14" s="70"/>
      <c r="I14" s="71"/>
      <c r="J14" s="71"/>
      <c r="K14" s="71"/>
      <c r="L14" s="176" t="s">
        <v>150</v>
      </c>
      <c r="M14" s="177"/>
      <c r="N14" s="178"/>
      <c r="O14" t="s">
        <v>206</v>
      </c>
    </row>
    <row r="15" spans="1:15" ht="20.100000000000001" customHeight="1">
      <c r="A15">
        <v>49</v>
      </c>
      <c r="B15" s="66">
        <v>8</v>
      </c>
      <c r="C15" s="104">
        <v>23212111654</v>
      </c>
      <c r="D15" s="68" t="s">
        <v>186</v>
      </c>
      <c r="E15" s="69" t="s">
        <v>89</v>
      </c>
      <c r="F15" s="108" t="s">
        <v>179</v>
      </c>
      <c r="G15" s="108" t="s">
        <v>207</v>
      </c>
      <c r="H15" s="70"/>
      <c r="I15" s="71"/>
      <c r="J15" s="71"/>
      <c r="K15" s="71"/>
      <c r="L15" s="176" t="s">
        <v>150</v>
      </c>
      <c r="M15" s="177"/>
      <c r="N15" s="178"/>
      <c r="O15" t="s">
        <v>206</v>
      </c>
    </row>
    <row r="16" spans="1:15" ht="20.100000000000001" customHeight="1">
      <c r="A16">
        <v>50</v>
      </c>
      <c r="B16" s="66">
        <v>9</v>
      </c>
      <c r="C16" s="104">
        <v>2321214260</v>
      </c>
      <c r="D16" s="68" t="s">
        <v>153</v>
      </c>
      <c r="E16" s="69" t="s">
        <v>117</v>
      </c>
      <c r="F16" s="108" t="s">
        <v>179</v>
      </c>
      <c r="G16" s="108" t="s">
        <v>207</v>
      </c>
      <c r="H16" s="70"/>
      <c r="I16" s="71"/>
      <c r="J16" s="71"/>
      <c r="K16" s="71"/>
      <c r="L16" s="176" t="s">
        <v>150</v>
      </c>
      <c r="M16" s="177"/>
      <c r="N16" s="178"/>
      <c r="O16" t="s">
        <v>206</v>
      </c>
    </row>
    <row r="17" spans="1:15" ht="20.100000000000001" customHeight="1">
      <c r="A17">
        <v>51</v>
      </c>
      <c r="B17" s="66">
        <v>10</v>
      </c>
      <c r="C17" s="104">
        <v>2221123524</v>
      </c>
      <c r="D17" s="68" t="s">
        <v>187</v>
      </c>
      <c r="E17" s="69" t="s">
        <v>81</v>
      </c>
      <c r="F17" s="108" t="s">
        <v>179</v>
      </c>
      <c r="G17" s="108" t="s">
        <v>237</v>
      </c>
      <c r="H17" s="70"/>
      <c r="I17" s="71"/>
      <c r="J17" s="71"/>
      <c r="K17" s="71"/>
      <c r="L17" s="176" t="s">
        <v>144</v>
      </c>
      <c r="M17" s="177"/>
      <c r="N17" s="178"/>
      <c r="O17" t="s">
        <v>206</v>
      </c>
    </row>
    <row r="18" spans="1:15" ht="20.100000000000001" customHeight="1">
      <c r="A18">
        <v>52</v>
      </c>
      <c r="B18" s="66">
        <v>11</v>
      </c>
      <c r="C18" s="104">
        <v>2321122727</v>
      </c>
      <c r="D18" s="68" t="s">
        <v>130</v>
      </c>
      <c r="E18" s="69" t="s">
        <v>123</v>
      </c>
      <c r="F18" s="108" t="s">
        <v>179</v>
      </c>
      <c r="G18" s="108" t="s">
        <v>214</v>
      </c>
      <c r="H18" s="70"/>
      <c r="I18" s="71"/>
      <c r="J18" s="71"/>
      <c r="K18" s="71"/>
      <c r="L18" s="176" t="s">
        <v>144</v>
      </c>
      <c r="M18" s="177"/>
      <c r="N18" s="178"/>
      <c r="O18" t="s">
        <v>206</v>
      </c>
    </row>
    <row r="19" spans="1:15" ht="20.100000000000001" customHeight="1">
      <c r="A19">
        <v>53</v>
      </c>
      <c r="B19" s="66">
        <v>12</v>
      </c>
      <c r="C19" s="104">
        <v>2320121339</v>
      </c>
      <c r="D19" s="68" t="s">
        <v>152</v>
      </c>
      <c r="E19" s="69" t="s">
        <v>93</v>
      </c>
      <c r="F19" s="108" t="s">
        <v>179</v>
      </c>
      <c r="G19" s="108" t="s">
        <v>214</v>
      </c>
      <c r="H19" s="70"/>
      <c r="I19" s="71"/>
      <c r="J19" s="71"/>
      <c r="K19" s="71"/>
      <c r="L19" s="176" t="s">
        <v>144</v>
      </c>
      <c r="M19" s="177"/>
      <c r="N19" s="178"/>
      <c r="O19" t="s">
        <v>206</v>
      </c>
    </row>
    <row r="20" spans="1:15" ht="20.100000000000001" customHeight="1">
      <c r="A20">
        <v>54</v>
      </c>
      <c r="B20" s="66">
        <v>13</v>
      </c>
      <c r="C20" s="104">
        <v>24202708035</v>
      </c>
      <c r="D20" s="68" t="s">
        <v>188</v>
      </c>
      <c r="E20" s="69" t="s">
        <v>93</v>
      </c>
      <c r="F20" s="108" t="s">
        <v>179</v>
      </c>
      <c r="G20" s="108" t="s">
        <v>238</v>
      </c>
      <c r="H20" s="70"/>
      <c r="I20" s="71"/>
      <c r="J20" s="71"/>
      <c r="K20" s="71"/>
      <c r="L20" s="176" t="s">
        <v>144</v>
      </c>
      <c r="M20" s="177"/>
      <c r="N20" s="178"/>
      <c r="O20" t="s">
        <v>206</v>
      </c>
    </row>
    <row r="21" spans="1:15" ht="20.100000000000001" customHeight="1">
      <c r="A21">
        <v>55</v>
      </c>
      <c r="B21" s="66">
        <v>14</v>
      </c>
      <c r="C21" s="104">
        <v>23211212019</v>
      </c>
      <c r="D21" s="68" t="s">
        <v>189</v>
      </c>
      <c r="E21" s="69" t="s">
        <v>91</v>
      </c>
      <c r="F21" s="108" t="s">
        <v>179</v>
      </c>
      <c r="G21" s="108" t="s">
        <v>214</v>
      </c>
      <c r="H21" s="70"/>
      <c r="I21" s="71"/>
      <c r="J21" s="71"/>
      <c r="K21" s="71"/>
      <c r="L21" s="176" t="s">
        <v>150</v>
      </c>
      <c r="M21" s="177"/>
      <c r="N21" s="178"/>
      <c r="O21" t="s">
        <v>206</v>
      </c>
    </row>
    <row r="22" spans="1:15" ht="20.100000000000001" customHeight="1">
      <c r="A22">
        <v>56</v>
      </c>
      <c r="B22" s="66">
        <v>15</v>
      </c>
      <c r="C22" s="104">
        <v>2321174179</v>
      </c>
      <c r="D22" s="68" t="s">
        <v>154</v>
      </c>
      <c r="E22" s="69" t="s">
        <v>80</v>
      </c>
      <c r="F22" s="108" t="s">
        <v>179</v>
      </c>
      <c r="G22" s="108" t="s">
        <v>239</v>
      </c>
      <c r="H22" s="70"/>
      <c r="I22" s="71"/>
      <c r="J22" s="71"/>
      <c r="K22" s="71"/>
      <c r="L22" s="176" t="s">
        <v>150</v>
      </c>
      <c r="M22" s="177"/>
      <c r="N22" s="178"/>
      <c r="O22" t="s">
        <v>206</v>
      </c>
    </row>
    <row r="23" spans="1:15" ht="20.100000000000001" customHeight="1">
      <c r="A23">
        <v>57</v>
      </c>
      <c r="B23" s="66">
        <v>16</v>
      </c>
      <c r="C23" s="104">
        <v>23212111891</v>
      </c>
      <c r="D23" s="68" t="s">
        <v>128</v>
      </c>
      <c r="E23" s="69" t="s">
        <v>80</v>
      </c>
      <c r="F23" s="108" t="s">
        <v>179</v>
      </c>
      <c r="G23" s="108" t="s">
        <v>207</v>
      </c>
      <c r="H23" s="70"/>
      <c r="I23" s="71"/>
      <c r="J23" s="71"/>
      <c r="K23" s="71"/>
      <c r="L23" s="176" t="s">
        <v>150</v>
      </c>
      <c r="M23" s="177"/>
      <c r="N23" s="178"/>
      <c r="O23" t="s">
        <v>206</v>
      </c>
    </row>
    <row r="24" spans="1:15" ht="20.100000000000001" customHeight="1">
      <c r="A24">
        <v>58</v>
      </c>
      <c r="B24" s="66">
        <v>17</v>
      </c>
      <c r="C24" s="104">
        <v>2320513439</v>
      </c>
      <c r="D24" s="68" t="s">
        <v>190</v>
      </c>
      <c r="E24" s="69" t="s">
        <v>118</v>
      </c>
      <c r="F24" s="108" t="s">
        <v>179</v>
      </c>
      <c r="G24" s="108" t="s">
        <v>208</v>
      </c>
      <c r="H24" s="70"/>
      <c r="I24" s="71"/>
      <c r="J24" s="71"/>
      <c r="K24" s="71"/>
      <c r="L24" s="176" t="s">
        <v>150</v>
      </c>
      <c r="M24" s="177"/>
      <c r="N24" s="178"/>
      <c r="O24" t="s">
        <v>206</v>
      </c>
    </row>
    <row r="25" spans="1:15" ht="20.100000000000001" customHeight="1">
      <c r="A25">
        <v>59</v>
      </c>
      <c r="B25" s="66">
        <v>18</v>
      </c>
      <c r="C25" s="104">
        <v>2321124966</v>
      </c>
      <c r="D25" s="68" t="s">
        <v>191</v>
      </c>
      <c r="E25" s="69" t="s">
        <v>134</v>
      </c>
      <c r="F25" s="108" t="s">
        <v>179</v>
      </c>
      <c r="G25" s="108" t="s">
        <v>214</v>
      </c>
      <c r="H25" s="70"/>
      <c r="I25" s="71"/>
      <c r="J25" s="71"/>
      <c r="K25" s="71"/>
      <c r="L25" s="176" t="s">
        <v>150</v>
      </c>
      <c r="M25" s="177"/>
      <c r="N25" s="178"/>
      <c r="O25" t="s">
        <v>206</v>
      </c>
    </row>
    <row r="26" spans="1:15" ht="20.100000000000001" customHeight="1">
      <c r="A26">
        <v>60</v>
      </c>
      <c r="B26" s="66">
        <v>19</v>
      </c>
      <c r="C26" s="104">
        <v>23211211222</v>
      </c>
      <c r="D26" s="68" t="s">
        <v>138</v>
      </c>
      <c r="E26" s="69" t="s">
        <v>92</v>
      </c>
      <c r="F26" s="108" t="s">
        <v>179</v>
      </c>
      <c r="G26" s="108" t="s">
        <v>214</v>
      </c>
      <c r="H26" s="70"/>
      <c r="I26" s="71"/>
      <c r="J26" s="71"/>
      <c r="K26" s="71"/>
      <c r="L26" s="176" t="s">
        <v>144</v>
      </c>
      <c r="M26" s="177"/>
      <c r="N26" s="178"/>
      <c r="O26" t="s">
        <v>206</v>
      </c>
    </row>
    <row r="27" spans="1:15" ht="20.100000000000001" customHeight="1">
      <c r="A27">
        <v>61</v>
      </c>
      <c r="B27" s="66">
        <v>20</v>
      </c>
      <c r="C27" s="104">
        <v>24212113034</v>
      </c>
      <c r="D27" s="68" t="s">
        <v>192</v>
      </c>
      <c r="E27" s="69" t="s">
        <v>79</v>
      </c>
      <c r="F27" s="108" t="s">
        <v>179</v>
      </c>
      <c r="G27" s="108" t="s">
        <v>216</v>
      </c>
      <c r="H27" s="70"/>
      <c r="I27" s="71"/>
      <c r="J27" s="71"/>
      <c r="K27" s="71"/>
      <c r="L27" s="176" t="s">
        <v>150</v>
      </c>
      <c r="M27" s="177"/>
      <c r="N27" s="178"/>
      <c r="O27" t="s">
        <v>206</v>
      </c>
    </row>
    <row r="28" spans="1:15" ht="20.100000000000001" customHeight="1">
      <c r="A28">
        <v>62</v>
      </c>
      <c r="B28" s="66">
        <v>21</v>
      </c>
      <c r="C28" s="104">
        <v>23201212435</v>
      </c>
      <c r="D28" s="68" t="s">
        <v>193</v>
      </c>
      <c r="E28" s="69" t="s">
        <v>106</v>
      </c>
      <c r="F28" s="108" t="s">
        <v>179</v>
      </c>
      <c r="G28" s="108" t="s">
        <v>214</v>
      </c>
      <c r="H28" s="70"/>
      <c r="I28" s="71"/>
      <c r="J28" s="71"/>
      <c r="K28" s="71"/>
      <c r="L28" s="176" t="s">
        <v>144</v>
      </c>
      <c r="M28" s="177"/>
      <c r="N28" s="178"/>
      <c r="O28" t="s">
        <v>206</v>
      </c>
    </row>
    <row r="29" spans="1:15" ht="20.100000000000001" customHeight="1">
      <c r="A29">
        <v>63</v>
      </c>
      <c r="B29" s="66">
        <v>22</v>
      </c>
      <c r="C29" s="104">
        <v>2321123386</v>
      </c>
      <c r="D29" s="68" t="s">
        <v>194</v>
      </c>
      <c r="E29" s="69" t="s">
        <v>96</v>
      </c>
      <c r="F29" s="108" t="s">
        <v>179</v>
      </c>
      <c r="G29" s="108" t="s">
        <v>239</v>
      </c>
      <c r="H29" s="70"/>
      <c r="I29" s="71"/>
      <c r="J29" s="71"/>
      <c r="K29" s="71"/>
      <c r="L29" s="176" t="s">
        <v>150</v>
      </c>
      <c r="M29" s="177"/>
      <c r="N29" s="178"/>
      <c r="O29" t="s">
        <v>206</v>
      </c>
    </row>
    <row r="30" spans="1:15" ht="20.100000000000001" customHeight="1">
      <c r="A30">
        <v>64</v>
      </c>
      <c r="B30" s="66">
        <v>23</v>
      </c>
      <c r="C30" s="104">
        <v>2321121767</v>
      </c>
      <c r="D30" s="68" t="s">
        <v>141</v>
      </c>
      <c r="E30" s="69" t="s">
        <v>101</v>
      </c>
      <c r="F30" s="108" t="s">
        <v>179</v>
      </c>
      <c r="G30" s="108" t="s">
        <v>214</v>
      </c>
      <c r="H30" s="70"/>
      <c r="I30" s="71"/>
      <c r="J30" s="71"/>
      <c r="K30" s="71"/>
      <c r="L30" s="176" t="s">
        <v>150</v>
      </c>
      <c r="M30" s="177"/>
      <c r="N30" s="178"/>
      <c r="O30" t="s">
        <v>206</v>
      </c>
    </row>
    <row r="31" spans="1:15" ht="20.100000000000001" customHeight="1">
      <c r="A31">
        <v>65</v>
      </c>
      <c r="B31" s="66">
        <v>24</v>
      </c>
      <c r="C31" s="104">
        <v>2320663923</v>
      </c>
      <c r="D31" s="68" t="s">
        <v>195</v>
      </c>
      <c r="E31" s="69" t="s">
        <v>110</v>
      </c>
      <c r="F31" s="108" t="s">
        <v>179</v>
      </c>
      <c r="G31" s="108" t="s">
        <v>209</v>
      </c>
      <c r="H31" s="70"/>
      <c r="I31" s="71"/>
      <c r="J31" s="71"/>
      <c r="K31" s="71"/>
      <c r="L31" s="176" t="s">
        <v>144</v>
      </c>
      <c r="M31" s="177"/>
      <c r="N31" s="178"/>
      <c r="O31" t="s">
        <v>206</v>
      </c>
    </row>
    <row r="32" spans="1:15" ht="20.100000000000001" customHeight="1">
      <c r="A32">
        <v>66</v>
      </c>
      <c r="B32" s="66">
        <v>25</v>
      </c>
      <c r="C32" s="104">
        <v>2121728074</v>
      </c>
      <c r="D32" s="68" t="s">
        <v>133</v>
      </c>
      <c r="E32" s="69" t="s">
        <v>99</v>
      </c>
      <c r="F32" s="108" t="s">
        <v>179</v>
      </c>
      <c r="G32" s="108" t="s">
        <v>240</v>
      </c>
      <c r="H32" s="70"/>
      <c r="I32" s="71"/>
      <c r="J32" s="71"/>
      <c r="K32" s="71"/>
      <c r="L32" s="176" t="s">
        <v>144</v>
      </c>
      <c r="M32" s="177"/>
      <c r="N32" s="178"/>
      <c r="O32" t="s">
        <v>206</v>
      </c>
    </row>
    <row r="33" spans="1:16" ht="20.100000000000001" customHeight="1">
      <c r="A33">
        <v>67</v>
      </c>
      <c r="B33" s="66">
        <v>26</v>
      </c>
      <c r="C33" s="104">
        <v>2221719018</v>
      </c>
      <c r="D33" s="68" t="s">
        <v>196</v>
      </c>
      <c r="E33" s="69" t="s">
        <v>115</v>
      </c>
      <c r="F33" s="108" t="s">
        <v>179</v>
      </c>
      <c r="G33" s="108" t="s">
        <v>211</v>
      </c>
      <c r="H33" s="70"/>
      <c r="I33" s="71"/>
      <c r="J33" s="71"/>
      <c r="K33" s="71"/>
      <c r="L33" s="176" t="s">
        <v>150</v>
      </c>
      <c r="M33" s="177"/>
      <c r="N33" s="178"/>
      <c r="O33" t="s">
        <v>206</v>
      </c>
    </row>
    <row r="34" spans="1:16" ht="20.100000000000001" customHeight="1">
      <c r="A34">
        <v>68</v>
      </c>
      <c r="B34" s="66">
        <v>27</v>
      </c>
      <c r="C34" s="104">
        <v>2321123209</v>
      </c>
      <c r="D34" s="68" t="s">
        <v>142</v>
      </c>
      <c r="E34" s="69" t="s">
        <v>115</v>
      </c>
      <c r="F34" s="108" t="s">
        <v>179</v>
      </c>
      <c r="G34" s="108" t="s">
        <v>214</v>
      </c>
      <c r="H34" s="70"/>
      <c r="I34" s="71"/>
      <c r="J34" s="71"/>
      <c r="K34" s="71"/>
      <c r="L34" s="176" t="s">
        <v>144</v>
      </c>
      <c r="M34" s="177"/>
      <c r="N34" s="178"/>
      <c r="O34" t="s">
        <v>206</v>
      </c>
    </row>
    <row r="35" spans="1:16" ht="20.100000000000001" customHeight="1">
      <c r="A35">
        <v>69</v>
      </c>
      <c r="B35" s="66">
        <v>28</v>
      </c>
      <c r="C35" s="104">
        <v>2320377919</v>
      </c>
      <c r="D35" s="68" t="s">
        <v>197</v>
      </c>
      <c r="E35" s="69" t="s">
        <v>111</v>
      </c>
      <c r="F35" s="108" t="s">
        <v>179</v>
      </c>
      <c r="G35" s="108" t="s">
        <v>236</v>
      </c>
      <c r="H35" s="70"/>
      <c r="I35" s="71"/>
      <c r="J35" s="71"/>
      <c r="K35" s="71"/>
      <c r="L35" s="176" t="s">
        <v>150</v>
      </c>
      <c r="M35" s="177"/>
      <c r="N35" s="178"/>
      <c r="O35" t="s">
        <v>206</v>
      </c>
    </row>
    <row r="36" spans="1:16" ht="20.100000000000001" customHeight="1">
      <c r="A36">
        <v>0</v>
      </c>
      <c r="B36" s="66">
        <v>29</v>
      </c>
      <c r="C36" s="104" t="s">
        <v>144</v>
      </c>
      <c r="D36" s="68" t="s">
        <v>144</v>
      </c>
      <c r="E36" s="69" t="s">
        <v>144</v>
      </c>
      <c r="F36" s="108" t="s">
        <v>144</v>
      </c>
      <c r="G36" s="108" t="s">
        <v>144</v>
      </c>
      <c r="H36" s="70"/>
      <c r="I36" s="71"/>
      <c r="J36" s="71"/>
      <c r="K36" s="71"/>
      <c r="L36" s="176" t="s">
        <v>144</v>
      </c>
      <c r="M36" s="177"/>
      <c r="N36" s="178"/>
      <c r="O36" t="s">
        <v>206</v>
      </c>
    </row>
    <row r="37" spans="1:16" ht="20.100000000000001" customHeight="1">
      <c r="A37">
        <v>0</v>
      </c>
      <c r="B37" s="73">
        <v>30</v>
      </c>
      <c r="C37" s="104" t="s">
        <v>144</v>
      </c>
      <c r="D37" s="68" t="s">
        <v>144</v>
      </c>
      <c r="E37" s="69" t="s">
        <v>144</v>
      </c>
      <c r="F37" s="108" t="s">
        <v>144</v>
      </c>
      <c r="G37" s="108" t="s">
        <v>144</v>
      </c>
      <c r="H37" s="74"/>
      <c r="I37" s="75"/>
      <c r="J37" s="75"/>
      <c r="K37" s="75"/>
      <c r="L37" s="176" t="s">
        <v>144</v>
      </c>
      <c r="M37" s="177"/>
      <c r="N37" s="178"/>
      <c r="O37" t="s">
        <v>206</v>
      </c>
    </row>
    <row r="38" spans="1:16" ht="23.25" customHeight="1">
      <c r="A38">
        <v>0</v>
      </c>
      <c r="B38" s="76" t="s">
        <v>71</v>
      </c>
      <c r="C38" s="105"/>
      <c r="D38" s="78"/>
      <c r="E38" s="79"/>
      <c r="F38" s="109"/>
      <c r="G38" s="109"/>
      <c r="H38" s="81"/>
      <c r="I38" s="82"/>
      <c r="J38" s="82"/>
      <c r="K38" s="82"/>
      <c r="L38" s="118"/>
      <c r="M38" s="118"/>
      <c r="N38" s="118"/>
    </row>
    <row r="39" spans="1:16" ht="20.100000000000001" customHeight="1">
      <c r="A39">
        <v>0</v>
      </c>
      <c r="B39" s="83" t="s">
        <v>156</v>
      </c>
      <c r="C39" s="106"/>
      <c r="D39" s="85"/>
      <c r="E39" s="86"/>
      <c r="F39" s="110"/>
      <c r="G39" s="110"/>
      <c r="H39" s="88"/>
      <c r="I39" s="89"/>
      <c r="J39" s="89"/>
      <c r="K39" s="89"/>
      <c r="L39" s="90"/>
      <c r="M39" s="90"/>
      <c r="N39" s="90"/>
    </row>
    <row r="40" spans="1:16" ht="18.75" customHeight="1">
      <c r="A40">
        <v>0</v>
      </c>
      <c r="B40" s="91"/>
      <c r="C40" s="106"/>
      <c r="D40" s="85"/>
      <c r="E40" s="86"/>
      <c r="F40" s="110"/>
      <c r="G40" s="110"/>
      <c r="H40" s="88"/>
      <c r="I40" s="89"/>
      <c r="J40" s="89"/>
      <c r="K40" s="89"/>
      <c r="L40" s="90"/>
      <c r="M40" s="90"/>
      <c r="N40" s="90"/>
    </row>
    <row r="41" spans="1:16" ht="18" customHeight="1">
      <c r="A41" s="101">
        <v>0</v>
      </c>
      <c r="B41" s="91"/>
      <c r="C41" s="106"/>
      <c r="D41" s="85"/>
      <c r="E41" s="86"/>
      <c r="F41" s="110"/>
      <c r="G41" s="110"/>
      <c r="H41" s="88"/>
      <c r="I41" s="89"/>
      <c r="J41" s="89"/>
      <c r="K41" s="89"/>
      <c r="L41" s="90"/>
      <c r="M41" s="90"/>
      <c r="N41" s="90"/>
    </row>
    <row r="42" spans="1:16" ht="8.25" customHeight="1">
      <c r="A42" s="101">
        <v>0</v>
      </c>
      <c r="B42" s="91"/>
      <c r="C42" s="106"/>
      <c r="D42" s="85"/>
      <c r="E42" s="86"/>
      <c r="F42" s="110"/>
      <c r="G42" s="110"/>
      <c r="H42" s="88"/>
      <c r="I42" s="89"/>
      <c r="J42" s="89"/>
      <c r="K42" s="89"/>
      <c r="L42" s="90"/>
      <c r="M42" s="90"/>
      <c r="N42" s="90"/>
    </row>
    <row r="43" spans="1:16" ht="20.100000000000001" customHeight="1">
      <c r="A43" s="101">
        <v>0</v>
      </c>
      <c r="C43" s="112" t="s">
        <v>151</v>
      </c>
      <c r="D43" s="85"/>
      <c r="E43" s="86"/>
      <c r="F43" s="110"/>
      <c r="G43" s="110"/>
      <c r="H43" s="88"/>
      <c r="I43" s="89"/>
      <c r="J43" s="89"/>
      <c r="K43" s="89"/>
      <c r="L43" s="90"/>
      <c r="M43" s="90"/>
      <c r="N43" s="90"/>
    </row>
    <row r="44" spans="1:16" ht="13.5" customHeight="1">
      <c r="A44" s="101">
        <v>0</v>
      </c>
      <c r="B44" s="92"/>
      <c r="C44" s="106"/>
      <c r="D44" s="85"/>
      <c r="E44" s="86"/>
      <c r="F44" s="110"/>
      <c r="G44" s="110"/>
      <c r="H44" s="113" t="s">
        <v>51</v>
      </c>
      <c r="I44" s="114">
        <v>2</v>
      </c>
      <c r="J44" s="89"/>
      <c r="K44" s="191" t="s">
        <v>50</v>
      </c>
      <c r="L44" s="192">
        <v>1</v>
      </c>
      <c r="M44" s="55"/>
      <c r="N44" s="115"/>
      <c r="O44" s="103"/>
      <c r="P44" s="103"/>
    </row>
    <row r="45" spans="1:16" ht="20.100000000000001" customHeight="1">
      <c r="A45">
        <v>0</v>
      </c>
      <c r="B45" s="93">
        <v>31</v>
      </c>
      <c r="C45" s="107" t="s">
        <v>144</v>
      </c>
      <c r="D45" s="95" t="s">
        <v>144</v>
      </c>
      <c r="E45" s="96" t="s">
        <v>144</v>
      </c>
      <c r="F45" s="111" t="s">
        <v>144</v>
      </c>
      <c r="G45" s="111" t="s">
        <v>144</v>
      </c>
      <c r="H45" s="97"/>
      <c r="I45" s="98"/>
      <c r="J45" s="98"/>
      <c r="K45" s="98"/>
      <c r="L45" s="196" t="s">
        <v>144</v>
      </c>
      <c r="M45" s="197"/>
      <c r="N45" s="198"/>
      <c r="O45" t="s">
        <v>206</v>
      </c>
    </row>
    <row r="46" spans="1:16" ht="20.100000000000001" customHeight="1">
      <c r="A46">
        <v>0</v>
      </c>
      <c r="B46" s="66">
        <v>32</v>
      </c>
      <c r="C46" s="104" t="s">
        <v>144</v>
      </c>
      <c r="D46" s="68" t="s">
        <v>144</v>
      </c>
      <c r="E46" s="69" t="s">
        <v>144</v>
      </c>
      <c r="F46" s="108" t="s">
        <v>144</v>
      </c>
      <c r="G46" s="108" t="s">
        <v>144</v>
      </c>
      <c r="H46" s="70"/>
      <c r="I46" s="71"/>
      <c r="J46" s="71"/>
      <c r="K46" s="71"/>
      <c r="L46" s="176" t="s">
        <v>144</v>
      </c>
      <c r="M46" s="177"/>
      <c r="N46" s="178"/>
      <c r="O46" t="s">
        <v>206</v>
      </c>
    </row>
    <row r="47" spans="1:16" ht="20.100000000000001" customHeight="1">
      <c r="A47">
        <v>0</v>
      </c>
      <c r="B47" s="66">
        <v>33</v>
      </c>
      <c r="C47" s="104" t="s">
        <v>144</v>
      </c>
      <c r="D47" s="68" t="s">
        <v>144</v>
      </c>
      <c r="E47" s="69" t="s">
        <v>144</v>
      </c>
      <c r="F47" s="108" t="s">
        <v>144</v>
      </c>
      <c r="G47" s="108" t="s">
        <v>144</v>
      </c>
      <c r="H47" s="70"/>
      <c r="I47" s="71"/>
      <c r="J47" s="71"/>
      <c r="K47" s="71"/>
      <c r="L47" s="176" t="s">
        <v>144</v>
      </c>
      <c r="M47" s="177"/>
      <c r="N47" s="178"/>
      <c r="O47" t="s">
        <v>206</v>
      </c>
    </row>
    <row r="48" spans="1:16" ht="20.100000000000001" customHeight="1">
      <c r="A48">
        <v>0</v>
      </c>
      <c r="B48" s="66">
        <v>34</v>
      </c>
      <c r="C48" s="104" t="s">
        <v>144</v>
      </c>
      <c r="D48" s="68" t="s">
        <v>144</v>
      </c>
      <c r="E48" s="69" t="s">
        <v>144</v>
      </c>
      <c r="F48" s="108" t="s">
        <v>144</v>
      </c>
      <c r="G48" s="108" t="s">
        <v>144</v>
      </c>
      <c r="H48" s="70"/>
      <c r="I48" s="71"/>
      <c r="J48" s="71"/>
      <c r="K48" s="71"/>
      <c r="L48" s="176" t="s">
        <v>144</v>
      </c>
      <c r="M48" s="177"/>
      <c r="N48" s="178"/>
      <c r="O48" t="s">
        <v>206</v>
      </c>
    </row>
    <row r="49" spans="1:15" ht="20.100000000000001" customHeight="1">
      <c r="A49">
        <v>0</v>
      </c>
      <c r="B49" s="66">
        <v>35</v>
      </c>
      <c r="C49" s="104" t="s">
        <v>144</v>
      </c>
      <c r="D49" s="68" t="s">
        <v>144</v>
      </c>
      <c r="E49" s="69" t="s">
        <v>144</v>
      </c>
      <c r="F49" s="108" t="s">
        <v>144</v>
      </c>
      <c r="G49" s="108" t="s">
        <v>144</v>
      </c>
      <c r="H49" s="70"/>
      <c r="I49" s="71"/>
      <c r="J49" s="71"/>
      <c r="K49" s="71"/>
      <c r="L49" s="176" t="s">
        <v>144</v>
      </c>
      <c r="M49" s="177"/>
      <c r="N49" s="178"/>
      <c r="O49" t="s">
        <v>206</v>
      </c>
    </row>
    <row r="50" spans="1:15" ht="20.100000000000001" customHeight="1">
      <c r="A50">
        <v>0</v>
      </c>
      <c r="B50" s="66">
        <v>36</v>
      </c>
      <c r="C50" s="104" t="s">
        <v>144</v>
      </c>
      <c r="D50" s="68" t="s">
        <v>144</v>
      </c>
      <c r="E50" s="69" t="s">
        <v>144</v>
      </c>
      <c r="F50" s="108" t="s">
        <v>144</v>
      </c>
      <c r="G50" s="108" t="s">
        <v>144</v>
      </c>
      <c r="H50" s="70"/>
      <c r="I50" s="71"/>
      <c r="J50" s="71"/>
      <c r="K50" s="71"/>
      <c r="L50" s="176" t="s">
        <v>144</v>
      </c>
      <c r="M50" s="177"/>
      <c r="N50" s="178"/>
      <c r="O50" t="s">
        <v>206</v>
      </c>
    </row>
    <row r="51" spans="1:15" ht="20.100000000000001" customHeight="1">
      <c r="A51">
        <v>0</v>
      </c>
      <c r="B51" s="66">
        <v>37</v>
      </c>
      <c r="C51" s="104" t="s">
        <v>144</v>
      </c>
      <c r="D51" s="68" t="s">
        <v>144</v>
      </c>
      <c r="E51" s="69" t="s">
        <v>144</v>
      </c>
      <c r="F51" s="108" t="s">
        <v>144</v>
      </c>
      <c r="G51" s="108" t="s">
        <v>144</v>
      </c>
      <c r="H51" s="70"/>
      <c r="I51" s="71"/>
      <c r="J51" s="71"/>
      <c r="K51" s="71"/>
      <c r="L51" s="176" t="s">
        <v>144</v>
      </c>
      <c r="M51" s="177"/>
      <c r="N51" s="178"/>
      <c r="O51" t="s">
        <v>206</v>
      </c>
    </row>
    <row r="52" spans="1:15" ht="20.100000000000001" customHeight="1">
      <c r="A52">
        <v>0</v>
      </c>
      <c r="B52" s="66">
        <v>38</v>
      </c>
      <c r="C52" s="104" t="s">
        <v>144</v>
      </c>
      <c r="D52" s="68" t="s">
        <v>144</v>
      </c>
      <c r="E52" s="69" t="s">
        <v>144</v>
      </c>
      <c r="F52" s="108" t="s">
        <v>144</v>
      </c>
      <c r="G52" s="108" t="s">
        <v>144</v>
      </c>
      <c r="H52" s="70"/>
      <c r="I52" s="71"/>
      <c r="J52" s="71"/>
      <c r="K52" s="71"/>
      <c r="L52" s="176" t="s">
        <v>144</v>
      </c>
      <c r="M52" s="177"/>
      <c r="N52" s="178"/>
      <c r="O52" t="s">
        <v>206</v>
      </c>
    </row>
    <row r="53" spans="1:15" ht="20.100000000000001" customHeight="1">
      <c r="A53">
        <v>0</v>
      </c>
      <c r="B53" s="66">
        <v>39</v>
      </c>
      <c r="C53" s="104" t="s">
        <v>144</v>
      </c>
      <c r="D53" s="68" t="s">
        <v>144</v>
      </c>
      <c r="E53" s="69" t="s">
        <v>144</v>
      </c>
      <c r="F53" s="108" t="s">
        <v>144</v>
      </c>
      <c r="G53" s="108" t="s">
        <v>144</v>
      </c>
      <c r="H53" s="70"/>
      <c r="I53" s="71"/>
      <c r="J53" s="71"/>
      <c r="K53" s="71"/>
      <c r="L53" s="176" t="s">
        <v>144</v>
      </c>
      <c r="M53" s="177"/>
      <c r="N53" s="178"/>
      <c r="O53" t="s">
        <v>206</v>
      </c>
    </row>
    <row r="54" spans="1:15" ht="20.100000000000001" customHeight="1">
      <c r="A54">
        <v>0</v>
      </c>
      <c r="B54" s="66">
        <v>40</v>
      </c>
      <c r="C54" s="104" t="s">
        <v>144</v>
      </c>
      <c r="D54" s="68" t="s">
        <v>144</v>
      </c>
      <c r="E54" s="69" t="s">
        <v>144</v>
      </c>
      <c r="F54" s="108" t="s">
        <v>144</v>
      </c>
      <c r="G54" s="108" t="s">
        <v>144</v>
      </c>
      <c r="H54" s="70"/>
      <c r="I54" s="71"/>
      <c r="J54" s="71"/>
      <c r="K54" s="71"/>
      <c r="L54" s="176" t="s">
        <v>144</v>
      </c>
      <c r="M54" s="177"/>
      <c r="N54" s="178"/>
      <c r="O54" t="s">
        <v>206</v>
      </c>
    </row>
    <row r="55" spans="1:15" ht="20.100000000000001" customHeight="1">
      <c r="A55">
        <v>0</v>
      </c>
      <c r="B55" s="66">
        <v>41</v>
      </c>
      <c r="C55" s="104" t="s">
        <v>144</v>
      </c>
      <c r="D55" s="68" t="s">
        <v>144</v>
      </c>
      <c r="E55" s="69" t="s">
        <v>144</v>
      </c>
      <c r="F55" s="108" t="s">
        <v>144</v>
      </c>
      <c r="G55" s="108" t="s">
        <v>144</v>
      </c>
      <c r="H55" s="70"/>
      <c r="I55" s="71"/>
      <c r="J55" s="71"/>
      <c r="K55" s="71"/>
      <c r="L55" s="176" t="s">
        <v>144</v>
      </c>
      <c r="M55" s="177"/>
      <c r="N55" s="178"/>
      <c r="O55" t="s">
        <v>206</v>
      </c>
    </row>
    <row r="56" spans="1:15" ht="20.100000000000001" customHeight="1">
      <c r="A56">
        <v>0</v>
      </c>
      <c r="B56" s="66">
        <v>42</v>
      </c>
      <c r="C56" s="104" t="s">
        <v>144</v>
      </c>
      <c r="D56" s="68" t="s">
        <v>144</v>
      </c>
      <c r="E56" s="69" t="s">
        <v>144</v>
      </c>
      <c r="F56" s="108" t="s">
        <v>144</v>
      </c>
      <c r="G56" s="108" t="s">
        <v>144</v>
      </c>
      <c r="H56" s="70"/>
      <c r="I56" s="71"/>
      <c r="J56" s="71"/>
      <c r="K56" s="71"/>
      <c r="L56" s="176" t="s">
        <v>144</v>
      </c>
      <c r="M56" s="177"/>
      <c r="N56" s="178"/>
      <c r="O56" t="s">
        <v>206</v>
      </c>
    </row>
    <row r="57" spans="1:15" ht="20.100000000000001" customHeight="1">
      <c r="A57">
        <v>0</v>
      </c>
      <c r="B57" s="66">
        <v>43</v>
      </c>
      <c r="C57" s="104" t="s">
        <v>144</v>
      </c>
      <c r="D57" s="68" t="s">
        <v>144</v>
      </c>
      <c r="E57" s="69" t="s">
        <v>144</v>
      </c>
      <c r="F57" s="108" t="s">
        <v>144</v>
      </c>
      <c r="G57" s="108" t="s">
        <v>144</v>
      </c>
      <c r="H57" s="70"/>
      <c r="I57" s="71"/>
      <c r="J57" s="71"/>
      <c r="K57" s="71"/>
      <c r="L57" s="176" t="s">
        <v>144</v>
      </c>
      <c r="M57" s="177"/>
      <c r="N57" s="178"/>
      <c r="O57" t="s">
        <v>206</v>
      </c>
    </row>
    <row r="58" spans="1:15" ht="20.100000000000001" customHeight="1">
      <c r="A58">
        <v>0</v>
      </c>
      <c r="B58" s="66">
        <v>44</v>
      </c>
      <c r="C58" s="104" t="s">
        <v>144</v>
      </c>
      <c r="D58" s="68" t="s">
        <v>144</v>
      </c>
      <c r="E58" s="69" t="s">
        <v>144</v>
      </c>
      <c r="F58" s="108" t="s">
        <v>144</v>
      </c>
      <c r="G58" s="108" t="s">
        <v>144</v>
      </c>
      <c r="H58" s="70"/>
      <c r="I58" s="71"/>
      <c r="J58" s="71"/>
      <c r="K58" s="71"/>
      <c r="L58" s="176" t="s">
        <v>144</v>
      </c>
      <c r="M58" s="177"/>
      <c r="N58" s="178"/>
      <c r="O58" t="s">
        <v>206</v>
      </c>
    </row>
    <row r="59" spans="1:15" ht="20.100000000000001" customHeight="1">
      <c r="A59">
        <v>0</v>
      </c>
      <c r="B59" s="66">
        <v>45</v>
      </c>
      <c r="C59" s="104" t="s">
        <v>144</v>
      </c>
      <c r="D59" s="68" t="s">
        <v>144</v>
      </c>
      <c r="E59" s="69" t="s">
        <v>144</v>
      </c>
      <c r="F59" s="108" t="s">
        <v>144</v>
      </c>
      <c r="G59" s="108" t="s">
        <v>144</v>
      </c>
      <c r="H59" s="70"/>
      <c r="I59" s="71"/>
      <c r="J59" s="71"/>
      <c r="K59" s="71"/>
      <c r="L59" s="176" t="s">
        <v>144</v>
      </c>
      <c r="M59" s="177"/>
      <c r="N59" s="178"/>
      <c r="O59" t="s">
        <v>206</v>
      </c>
    </row>
    <row r="60" spans="1:15" ht="20.100000000000001" customHeight="1">
      <c r="A60">
        <v>0</v>
      </c>
      <c r="B60" s="66">
        <v>46</v>
      </c>
      <c r="C60" s="104" t="s">
        <v>144</v>
      </c>
      <c r="D60" s="68" t="s">
        <v>144</v>
      </c>
      <c r="E60" s="69" t="s">
        <v>144</v>
      </c>
      <c r="F60" s="108" t="s">
        <v>144</v>
      </c>
      <c r="G60" s="108" t="s">
        <v>144</v>
      </c>
      <c r="H60" s="70"/>
      <c r="I60" s="71"/>
      <c r="J60" s="71"/>
      <c r="K60" s="71"/>
      <c r="L60" s="176" t="s">
        <v>144</v>
      </c>
      <c r="M60" s="177"/>
      <c r="N60" s="178"/>
      <c r="O60" t="s">
        <v>206</v>
      </c>
    </row>
    <row r="61" spans="1:15" ht="20.100000000000001" customHeight="1">
      <c r="A61">
        <v>0</v>
      </c>
      <c r="B61" s="66">
        <v>47</v>
      </c>
      <c r="C61" s="104" t="s">
        <v>144</v>
      </c>
      <c r="D61" s="68" t="s">
        <v>144</v>
      </c>
      <c r="E61" s="69" t="s">
        <v>144</v>
      </c>
      <c r="F61" s="108" t="s">
        <v>144</v>
      </c>
      <c r="G61" s="108" t="s">
        <v>144</v>
      </c>
      <c r="H61" s="70"/>
      <c r="I61" s="71"/>
      <c r="J61" s="71"/>
      <c r="K61" s="71"/>
      <c r="L61" s="176" t="s">
        <v>144</v>
      </c>
      <c r="M61" s="177"/>
      <c r="N61" s="178"/>
      <c r="O61" t="s">
        <v>206</v>
      </c>
    </row>
    <row r="62" spans="1:15" ht="20.100000000000001" customHeight="1">
      <c r="A62">
        <v>0</v>
      </c>
      <c r="B62" s="66">
        <v>48</v>
      </c>
      <c r="C62" s="104" t="s">
        <v>144</v>
      </c>
      <c r="D62" s="68" t="s">
        <v>144</v>
      </c>
      <c r="E62" s="69" t="s">
        <v>144</v>
      </c>
      <c r="F62" s="108" t="s">
        <v>144</v>
      </c>
      <c r="G62" s="108" t="s">
        <v>144</v>
      </c>
      <c r="H62" s="70"/>
      <c r="I62" s="71"/>
      <c r="J62" s="71"/>
      <c r="K62" s="71"/>
      <c r="L62" s="176" t="s">
        <v>144</v>
      </c>
      <c r="M62" s="177"/>
      <c r="N62" s="178"/>
      <c r="O62" t="s">
        <v>206</v>
      </c>
    </row>
    <row r="63" spans="1:15" ht="20.100000000000001" customHeight="1">
      <c r="A63">
        <v>0</v>
      </c>
      <c r="B63" s="66">
        <v>49</v>
      </c>
      <c r="C63" s="104" t="s">
        <v>144</v>
      </c>
      <c r="D63" s="68" t="s">
        <v>144</v>
      </c>
      <c r="E63" s="69" t="s">
        <v>144</v>
      </c>
      <c r="F63" s="108" t="s">
        <v>144</v>
      </c>
      <c r="G63" s="108" t="s">
        <v>144</v>
      </c>
      <c r="H63" s="70"/>
      <c r="I63" s="71"/>
      <c r="J63" s="71"/>
      <c r="K63" s="71"/>
      <c r="L63" s="176" t="s">
        <v>144</v>
      </c>
      <c r="M63" s="177"/>
      <c r="N63" s="178"/>
      <c r="O63" t="s">
        <v>206</v>
      </c>
    </row>
    <row r="64" spans="1:15" ht="20.100000000000001" customHeight="1">
      <c r="A64">
        <v>0</v>
      </c>
      <c r="B64" s="66">
        <v>50</v>
      </c>
      <c r="C64" s="104" t="s">
        <v>144</v>
      </c>
      <c r="D64" s="68" t="s">
        <v>144</v>
      </c>
      <c r="E64" s="69" t="s">
        <v>144</v>
      </c>
      <c r="F64" s="108" t="s">
        <v>144</v>
      </c>
      <c r="G64" s="108" t="s">
        <v>144</v>
      </c>
      <c r="H64" s="70"/>
      <c r="I64" s="71"/>
      <c r="J64" s="71"/>
      <c r="K64" s="71"/>
      <c r="L64" s="176" t="s">
        <v>144</v>
      </c>
      <c r="M64" s="177"/>
      <c r="N64" s="178"/>
      <c r="O64" t="s">
        <v>206</v>
      </c>
    </row>
    <row r="65" spans="1:15" ht="20.100000000000001" customHeight="1">
      <c r="A65">
        <v>0</v>
      </c>
      <c r="B65" s="66">
        <v>51</v>
      </c>
      <c r="C65" s="104" t="s">
        <v>144</v>
      </c>
      <c r="D65" s="68" t="s">
        <v>144</v>
      </c>
      <c r="E65" s="69" t="s">
        <v>144</v>
      </c>
      <c r="F65" s="108" t="s">
        <v>144</v>
      </c>
      <c r="G65" s="108" t="s">
        <v>144</v>
      </c>
      <c r="H65" s="70"/>
      <c r="I65" s="71"/>
      <c r="J65" s="71"/>
      <c r="K65" s="71"/>
      <c r="L65" s="176" t="s">
        <v>144</v>
      </c>
      <c r="M65" s="177"/>
      <c r="N65" s="178"/>
      <c r="O65" t="s">
        <v>206</v>
      </c>
    </row>
    <row r="66" spans="1:15" ht="20.100000000000001" customHeight="1">
      <c r="A66">
        <v>0</v>
      </c>
      <c r="B66" s="66">
        <v>52</v>
      </c>
      <c r="C66" s="104" t="s">
        <v>144</v>
      </c>
      <c r="D66" s="68" t="s">
        <v>144</v>
      </c>
      <c r="E66" s="69" t="s">
        <v>144</v>
      </c>
      <c r="F66" s="108" t="s">
        <v>144</v>
      </c>
      <c r="G66" s="108" t="s">
        <v>144</v>
      </c>
      <c r="H66" s="70"/>
      <c r="I66" s="71"/>
      <c r="J66" s="71"/>
      <c r="K66" s="71"/>
      <c r="L66" s="176" t="s">
        <v>144</v>
      </c>
      <c r="M66" s="177"/>
      <c r="N66" s="178"/>
      <c r="O66" t="s">
        <v>206</v>
      </c>
    </row>
    <row r="67" spans="1:15" ht="20.100000000000001" customHeight="1">
      <c r="A67">
        <v>0</v>
      </c>
      <c r="B67" s="66">
        <v>53</v>
      </c>
      <c r="C67" s="104" t="s">
        <v>144</v>
      </c>
      <c r="D67" s="68" t="s">
        <v>144</v>
      </c>
      <c r="E67" s="69" t="s">
        <v>144</v>
      </c>
      <c r="F67" s="108" t="s">
        <v>144</v>
      </c>
      <c r="G67" s="108" t="s">
        <v>144</v>
      </c>
      <c r="H67" s="70"/>
      <c r="I67" s="71"/>
      <c r="J67" s="71"/>
      <c r="K67" s="71"/>
      <c r="L67" s="176" t="s">
        <v>144</v>
      </c>
      <c r="M67" s="177"/>
      <c r="N67" s="178"/>
      <c r="O67" t="s">
        <v>206</v>
      </c>
    </row>
    <row r="68" spans="1:15" ht="20.100000000000001" customHeight="1">
      <c r="A68">
        <v>0</v>
      </c>
      <c r="B68" s="66">
        <v>54</v>
      </c>
      <c r="C68" s="104" t="s">
        <v>144</v>
      </c>
      <c r="D68" s="68" t="s">
        <v>144</v>
      </c>
      <c r="E68" s="69" t="s">
        <v>144</v>
      </c>
      <c r="F68" s="108" t="s">
        <v>144</v>
      </c>
      <c r="G68" s="108" t="s">
        <v>144</v>
      </c>
      <c r="H68" s="70"/>
      <c r="I68" s="71"/>
      <c r="J68" s="71"/>
      <c r="K68" s="71"/>
      <c r="L68" s="176" t="s">
        <v>144</v>
      </c>
      <c r="M68" s="177"/>
      <c r="N68" s="178"/>
      <c r="O68" t="s">
        <v>206</v>
      </c>
    </row>
    <row r="69" spans="1:15" ht="20.100000000000001" customHeight="1">
      <c r="A69">
        <v>0</v>
      </c>
      <c r="B69" s="66">
        <v>55</v>
      </c>
      <c r="C69" s="104" t="s">
        <v>144</v>
      </c>
      <c r="D69" s="68" t="s">
        <v>144</v>
      </c>
      <c r="E69" s="69" t="s">
        <v>144</v>
      </c>
      <c r="F69" s="108" t="s">
        <v>144</v>
      </c>
      <c r="G69" s="108" t="s">
        <v>144</v>
      </c>
      <c r="H69" s="70"/>
      <c r="I69" s="71"/>
      <c r="J69" s="71"/>
      <c r="K69" s="71"/>
      <c r="L69" s="176" t="s">
        <v>144</v>
      </c>
      <c r="M69" s="177"/>
      <c r="N69" s="178"/>
      <c r="O69" t="s">
        <v>206</v>
      </c>
    </row>
    <row r="70" spans="1:15" ht="20.100000000000001" customHeight="1">
      <c r="A70">
        <v>0</v>
      </c>
      <c r="B70" s="66">
        <v>56</v>
      </c>
      <c r="C70" s="104" t="s">
        <v>144</v>
      </c>
      <c r="D70" s="68" t="s">
        <v>144</v>
      </c>
      <c r="E70" s="69" t="s">
        <v>144</v>
      </c>
      <c r="F70" s="108" t="s">
        <v>144</v>
      </c>
      <c r="G70" s="108" t="s">
        <v>144</v>
      </c>
      <c r="H70" s="70"/>
      <c r="I70" s="71"/>
      <c r="J70" s="71"/>
      <c r="K70" s="71"/>
      <c r="L70" s="176" t="s">
        <v>144</v>
      </c>
      <c r="M70" s="177"/>
      <c r="N70" s="178"/>
      <c r="O70" t="s">
        <v>206</v>
      </c>
    </row>
    <row r="71" spans="1:15" ht="20.100000000000001" customHeight="1">
      <c r="A71">
        <v>0</v>
      </c>
      <c r="B71" s="66">
        <v>57</v>
      </c>
      <c r="C71" s="104" t="s">
        <v>144</v>
      </c>
      <c r="D71" s="68" t="s">
        <v>144</v>
      </c>
      <c r="E71" s="69" t="s">
        <v>144</v>
      </c>
      <c r="F71" s="108" t="s">
        <v>144</v>
      </c>
      <c r="G71" s="108" t="s">
        <v>144</v>
      </c>
      <c r="H71" s="70"/>
      <c r="I71" s="71"/>
      <c r="J71" s="71"/>
      <c r="K71" s="71"/>
      <c r="L71" s="176" t="s">
        <v>144</v>
      </c>
      <c r="M71" s="177"/>
      <c r="N71" s="178"/>
      <c r="O71" t="s">
        <v>206</v>
      </c>
    </row>
    <row r="72" spans="1:15" ht="20.100000000000001" customHeight="1">
      <c r="A72">
        <v>0</v>
      </c>
      <c r="B72" s="66">
        <v>58</v>
      </c>
      <c r="C72" s="104" t="s">
        <v>144</v>
      </c>
      <c r="D72" s="68" t="s">
        <v>144</v>
      </c>
      <c r="E72" s="69" t="s">
        <v>144</v>
      </c>
      <c r="F72" s="108" t="s">
        <v>144</v>
      </c>
      <c r="G72" s="108" t="s">
        <v>144</v>
      </c>
      <c r="H72" s="70"/>
      <c r="I72" s="71"/>
      <c r="J72" s="71"/>
      <c r="K72" s="71"/>
      <c r="L72" s="176" t="s">
        <v>144</v>
      </c>
      <c r="M72" s="177"/>
      <c r="N72" s="178"/>
      <c r="O72" t="s">
        <v>206</v>
      </c>
    </row>
    <row r="73" spans="1:15" ht="20.100000000000001" customHeight="1">
      <c r="A73">
        <v>0</v>
      </c>
      <c r="B73" s="66">
        <v>59</v>
      </c>
      <c r="C73" s="104" t="s">
        <v>144</v>
      </c>
      <c r="D73" s="68" t="s">
        <v>144</v>
      </c>
      <c r="E73" s="69" t="s">
        <v>144</v>
      </c>
      <c r="F73" s="108" t="s">
        <v>144</v>
      </c>
      <c r="G73" s="108" t="s">
        <v>144</v>
      </c>
      <c r="H73" s="70"/>
      <c r="I73" s="71"/>
      <c r="J73" s="71"/>
      <c r="K73" s="71"/>
      <c r="L73" s="176" t="s">
        <v>144</v>
      </c>
      <c r="M73" s="177"/>
      <c r="N73" s="178"/>
      <c r="O73" t="s">
        <v>206</v>
      </c>
    </row>
    <row r="74" spans="1:15" ht="20.100000000000001" customHeight="1">
      <c r="A74">
        <v>0</v>
      </c>
      <c r="B74" s="66">
        <v>60</v>
      </c>
      <c r="C74" s="104" t="s">
        <v>144</v>
      </c>
      <c r="D74" s="68" t="s">
        <v>144</v>
      </c>
      <c r="E74" s="69" t="s">
        <v>144</v>
      </c>
      <c r="F74" s="108" t="s">
        <v>144</v>
      </c>
      <c r="G74" s="108" t="s">
        <v>144</v>
      </c>
      <c r="H74" s="70"/>
      <c r="I74" s="71"/>
      <c r="J74" s="71"/>
      <c r="K74" s="71"/>
      <c r="L74" s="193" t="s">
        <v>144</v>
      </c>
      <c r="M74" s="194"/>
      <c r="N74" s="195"/>
      <c r="O74" t="s">
        <v>206</v>
      </c>
    </row>
    <row r="75" spans="1:15" ht="23.25" customHeight="1">
      <c r="A75">
        <v>0</v>
      </c>
      <c r="B75" s="76" t="s">
        <v>71</v>
      </c>
      <c r="C75" s="105"/>
      <c r="D75" s="78"/>
      <c r="E75" s="79"/>
      <c r="F75" s="109"/>
      <c r="G75" s="109"/>
      <c r="H75" s="81"/>
      <c r="I75" s="82"/>
      <c r="J75" s="82"/>
      <c r="K75" s="82"/>
      <c r="L75" s="118"/>
      <c r="M75" s="118"/>
      <c r="N75" s="118"/>
    </row>
    <row r="76" spans="1:15" ht="20.100000000000001" customHeight="1">
      <c r="A76">
        <v>0</v>
      </c>
      <c r="B76" s="83" t="s">
        <v>156</v>
      </c>
      <c r="C76" s="106"/>
      <c r="D76" s="85"/>
      <c r="E76" s="86"/>
      <c r="F76" s="110"/>
      <c r="G76" s="110"/>
      <c r="H76" s="88"/>
      <c r="I76" s="89"/>
      <c r="J76" s="89"/>
      <c r="K76" s="89"/>
      <c r="L76" s="90"/>
      <c r="M76" s="90"/>
      <c r="N76" s="90"/>
    </row>
    <row r="77" spans="1:15" ht="20.100000000000001" customHeight="1">
      <c r="A77">
        <v>0</v>
      </c>
      <c r="B77" s="91"/>
      <c r="C77" s="106"/>
      <c r="D77" s="85"/>
      <c r="E77" s="86"/>
      <c r="F77" s="110"/>
      <c r="G77" s="110"/>
      <c r="H77" s="88"/>
      <c r="I77" s="89"/>
      <c r="J77" s="89"/>
      <c r="K77" s="89"/>
      <c r="L77" s="90"/>
      <c r="M77" s="90"/>
      <c r="N77" s="90"/>
    </row>
    <row r="78" spans="1:15" ht="18" customHeight="1">
      <c r="A78" s="101">
        <v>0</v>
      </c>
      <c r="B78" s="91"/>
      <c r="C78" s="106"/>
      <c r="D78" s="85"/>
      <c r="E78" s="86"/>
      <c r="F78" s="110"/>
      <c r="G78" s="110"/>
      <c r="H78" s="88"/>
      <c r="I78" s="89"/>
      <c r="J78" s="89"/>
      <c r="K78" s="89"/>
      <c r="L78" s="90"/>
      <c r="M78" s="90"/>
      <c r="N78" s="90"/>
    </row>
    <row r="79" spans="1:15" ht="8.25" customHeight="1">
      <c r="A79" s="101">
        <v>0</v>
      </c>
      <c r="B79" s="91"/>
      <c r="C79" s="106"/>
      <c r="D79" s="85"/>
      <c r="E79" s="86"/>
      <c r="F79" s="110"/>
      <c r="G79" s="110"/>
      <c r="H79" s="88"/>
      <c r="I79" s="89"/>
      <c r="J79" s="89"/>
      <c r="K79" s="89"/>
      <c r="L79" s="90"/>
      <c r="M79" s="90"/>
      <c r="N79" s="90"/>
    </row>
    <row r="80" spans="1:15" ht="20.100000000000001" customHeight="1">
      <c r="A80" s="101">
        <v>0</v>
      </c>
      <c r="B80" s="92"/>
      <c r="C80" s="112" t="s">
        <v>151</v>
      </c>
      <c r="D80" s="85"/>
      <c r="E80" s="86"/>
      <c r="F80" s="110"/>
      <c r="G80" s="110"/>
      <c r="H80" s="88"/>
      <c r="I80" s="89"/>
      <c r="J80" s="89"/>
      <c r="K80" s="89"/>
      <c r="L80" s="90"/>
      <c r="M80" s="90"/>
      <c r="N80" s="90"/>
    </row>
    <row r="81" spans="1:13" ht="12.75" customHeight="1">
      <c r="A81" s="101">
        <v>0</v>
      </c>
      <c r="B81" s="92"/>
      <c r="C81" s="106"/>
      <c r="D81" s="85"/>
      <c r="E81" s="86"/>
      <c r="F81" s="110"/>
      <c r="G81" s="110"/>
      <c r="H81" s="113" t="s">
        <v>51</v>
      </c>
      <c r="I81" s="114">
        <v>2</v>
      </c>
      <c r="J81" s="89"/>
      <c r="K81" s="102" t="s">
        <v>51</v>
      </c>
      <c r="L81" s="116">
        <v>1</v>
      </c>
      <c r="M81" s="90"/>
    </row>
  </sheetData>
  <mergeCells count="76"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34:N34"/>
    <mergeCell ref="L35:N35"/>
    <mergeCell ref="L36:N36"/>
    <mergeCell ref="L37:N37"/>
    <mergeCell ref="L45:N45"/>
    <mergeCell ref="L46:N4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75 G6:G37 G45:G74 A77:A81 L8:N43 L45:N75 N44 K44:L44 L77:N80 K81:M81">
    <cfRule type="cellIs" dxfId="5" priority="2" stopIfTrue="1" operator="equal">
      <formula>0</formula>
    </cfRule>
  </conditionalFormatting>
  <conditionalFormatting sqref="L76:N76 A76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 DS LOP</vt:lpstr>
      <vt:lpstr>IN DS LOP (2)</vt:lpstr>
      <vt:lpstr>IN DS LOP (3)</vt:lpstr>
      <vt:lpstr>IN DS LOP (4)</vt:lpstr>
      <vt:lpstr>DSTHI (3)</vt:lpstr>
      <vt:lpstr>TONGHOP</vt:lpstr>
      <vt:lpstr>Pḥng 507</vt:lpstr>
      <vt:lpstr>Pḥng 508</vt:lpstr>
      <vt:lpstr>'Pḥng 507'!Print_Titles</vt:lpstr>
      <vt:lpstr>'Pḥng 508'!Print_Titles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2019-07-10T01:47:23Z</cp:lastPrinted>
  <dcterms:created xsi:type="dcterms:W3CDTF">2009-04-20T08:11:00Z</dcterms:created>
  <dcterms:modified xsi:type="dcterms:W3CDTF">2019-07-10T01:47:49Z</dcterms:modified>
</cp:coreProperties>
</file>